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y\Dropbox\Wrestling - Officials\1AA - 2023 - 2024 Season - Current\UIL - Paid Tournaments - Duals\23 11 09 Veterans San Antonio\"/>
    </mc:Choice>
  </mc:AlternateContent>
  <xr:revisionPtr revIDLastSave="0" documentId="13_ncr:1_{F4804609-521A-4389-B16D-F9B4BCDC3660}" xr6:coauthVersionLast="47" xr6:coauthVersionMax="47" xr10:uidLastSave="{00000000-0000-0000-0000-000000000000}"/>
  <bookViews>
    <workbookView xWindow="14355" yWindow="-16635" windowWidth="29040" windowHeight="15720" xr2:uid="{A94FB34F-322B-4CF6-B8FF-1DE770CA4E20}"/>
  </bookViews>
  <sheets>
    <sheet name="Varsity - Duals v2" sheetId="9" r:id="rId1"/>
    <sheet name="JV Tournament v2" sheetId="8" r:id="rId2"/>
    <sheet name="Tri - Quad - Duals Matrix" sheetId="6" r:id="rId3"/>
  </sheets>
  <definedNames>
    <definedName name="_xlnm.Print_Area" localSheetId="1">'JV Tournament v2'!$A$19:$P$59</definedName>
    <definedName name="_xlnm.Print_Area" localSheetId="0">'Varsity - Duals v2'!$A$18:$P$54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8" l="1"/>
  <c r="P37" i="8"/>
  <c r="P36" i="8"/>
  <c r="P35" i="8"/>
  <c r="P34" i="8"/>
  <c r="P42" i="8"/>
  <c r="P43" i="8" s="1"/>
  <c r="P30" i="9"/>
  <c r="P29" i="9"/>
  <c r="P43" i="9"/>
  <c r="P42" i="9"/>
  <c r="P41" i="9"/>
  <c r="D62" i="9"/>
  <c r="C62" i="9"/>
  <c r="B62" i="9"/>
  <c r="P45" i="9" l="1"/>
  <c r="P46" i="9" s="1"/>
  <c r="P33" i="8"/>
  <c r="P32" i="8"/>
  <c r="P31" i="8"/>
  <c r="P30" i="8"/>
  <c r="P29" i="8"/>
  <c r="P38" i="8" l="1"/>
  <c r="P36" i="9" l="1"/>
  <c r="P18" i="6" l="1"/>
  <c r="S18" i="6" s="1"/>
  <c r="P17" i="6"/>
  <c r="S17" i="6" s="1"/>
  <c r="P11" i="6"/>
  <c r="S11" i="6" s="1"/>
</calcChain>
</file>

<file path=xl/sharedStrings.xml><?xml version="1.0" encoding="utf-8"?>
<sst xmlns="http://schemas.openxmlformats.org/spreadsheetml/2006/main" count="199" uniqueCount="93">
  <si>
    <t>DATE</t>
  </si>
  <si>
    <t>COMPETITION TYPE</t>
  </si>
  <si>
    <t>SITE</t>
  </si>
  <si>
    <t>LEAD OFFICIAL</t>
  </si>
  <si>
    <t>EVENT</t>
  </si>
  <si>
    <t># MATS</t>
  </si>
  <si>
    <t xml:space="preserve">LEAD </t>
  </si>
  <si>
    <t>Terry Thill</t>
  </si>
  <si>
    <t>OFFICIAL</t>
  </si>
  <si>
    <t>Dual</t>
  </si>
  <si>
    <t>Tournament</t>
  </si>
  <si>
    <t>#</t>
  </si>
  <si>
    <t>Officials Name</t>
  </si>
  <si>
    <t>V</t>
  </si>
  <si>
    <t>Portion</t>
  </si>
  <si>
    <t>JV</t>
  </si>
  <si>
    <t>Multi
Team</t>
  </si>
  <si>
    <t>1 or 2 Day</t>
  </si>
  <si>
    <t>Math</t>
  </si>
  <si>
    <t>Mileage</t>
  </si>
  <si>
    <t>Total</t>
  </si>
  <si>
    <t>KEY</t>
  </si>
  <si>
    <t>VB Dual</t>
  </si>
  <si>
    <t>Multi-team</t>
  </si>
  <si>
    <t>Var 1-Day Tourn</t>
  </si>
  <si>
    <t>2 Day</t>
  </si>
  <si>
    <t>JV Dual</t>
  </si>
  <si>
    <t xml:space="preserve">JV 1-Day Tourn </t>
  </si>
  <si>
    <t>MILEAGE (per day)</t>
  </si>
  <si>
    <t>see explanation</t>
  </si>
  <si>
    <t>Mileage&gt;120=$15/day for Meals</t>
  </si>
  <si>
    <t>Tri's - Quad's</t>
  </si>
  <si>
    <t>Matrix</t>
  </si>
  <si>
    <t>vs</t>
  </si>
  <si>
    <t>Tri - Round 1</t>
  </si>
  <si>
    <t>Tri - Round 2</t>
  </si>
  <si>
    <t>Tri - Round 3</t>
  </si>
  <si>
    <t>Tri = 3 Duals</t>
  </si>
  <si>
    <t>One</t>
  </si>
  <si>
    <t>Bye</t>
  </si>
  <si>
    <t>Official</t>
  </si>
  <si>
    <t xml:space="preserve">3 Varsity Duals x $52 = </t>
  </si>
  <si>
    <t>+</t>
  </si>
  <si>
    <t>Quad - Round 1</t>
  </si>
  <si>
    <t>Quad - Round 2</t>
  </si>
  <si>
    <t>Quad - Round 3</t>
  </si>
  <si>
    <t>Quad = 6 Duals - 2 Mats - 3 Officials</t>
  </si>
  <si>
    <t>Per Official</t>
  </si>
  <si>
    <t xml:space="preserve">3 Varsity Duals per official  x $52 = </t>
  </si>
  <si>
    <t>per official for 3 officials</t>
  </si>
  <si>
    <t xml:space="preserve">3 Varsity Duals per official x ($52+$26) = </t>
  </si>
  <si>
    <t>per official for 2 officials</t>
  </si>
  <si>
    <t>Explanation:</t>
  </si>
  <si>
    <t>Y</t>
  </si>
  <si>
    <t>2 mat tournament = 3 officials</t>
  </si>
  <si>
    <t>3 mat tournament = 4 officials</t>
  </si>
  <si>
    <t>4 mat tournament = 6 officials</t>
  </si>
  <si>
    <t>5 mat tournament = 7 officials</t>
  </si>
  <si>
    <t>6 mat tournament = 9 officials</t>
  </si>
  <si>
    <t>*UIL - All member of the officiating crew will recerive the base game fee.  Officials who travel more than 91 miles will be reimbursed portal</t>
  </si>
  <si>
    <t>to portal (round trip travel).  Rider along Officials get $15 riders fee.  Use UIL mileage calculator at https://www.uiltexas.org/athletics/calculate-mileage</t>
  </si>
  <si>
    <t>One car at state rate = $0.625</t>
  </si>
  <si>
    <t xml:space="preserve">2 cars at 75% of state rate ($0.469), </t>
  </si>
  <si>
    <t>3 cars at 60% of state rate ($0.375)</t>
  </si>
  <si>
    <t>1-30 Miles=$20, 31-60 Miles=$35</t>
  </si>
  <si>
    <t>61-90 Miles=$50, 91-120 Miles use UIL mileage calculator</t>
  </si>
  <si>
    <t>2 cars</t>
  </si>
  <si>
    <t>3 cars</t>
  </si>
  <si>
    <t>4 cars</t>
  </si>
  <si>
    <t>1 Mat</t>
  </si>
  <si>
    <t xml:space="preserve">JV Dual x $55 = </t>
  </si>
  <si>
    <t>N</t>
  </si>
  <si>
    <t>Veteran's SA Wrestling Meet - Dual</t>
  </si>
  <si>
    <t>Veteran's Memorial High School</t>
  </si>
  <si>
    <t>Doug Conrey</t>
  </si>
  <si>
    <t xml:space="preserve">   Divided by 2 Referee's</t>
  </si>
  <si>
    <t xml:space="preserve"> Boys Varsity Dual x $65 = </t>
  </si>
  <si>
    <t xml:space="preserve"> Girls Varsity Dual x $65 = </t>
  </si>
  <si>
    <t>2 cars at 75% of state rate ($0.469)</t>
  </si>
  <si>
    <t>Churchill Classic Wrestling Meet - JV</t>
  </si>
  <si>
    <t>Churchill High School</t>
  </si>
  <si>
    <t>6 Mats</t>
  </si>
  <si>
    <t>Kody Carranza</t>
  </si>
  <si>
    <t>Matthew Walbeck</t>
  </si>
  <si>
    <t>Xander Salcido</t>
  </si>
  <si>
    <t>Dan Toleno</t>
  </si>
  <si>
    <t>Thomas Lovett</t>
  </si>
  <si>
    <t>Randy Myers</t>
  </si>
  <si>
    <t>Derek Colon</t>
  </si>
  <si>
    <t>Nicholas Salazar</t>
  </si>
  <si>
    <t>**Tournament: 6 mats = 9 officials</t>
  </si>
  <si>
    <t xml:space="preserve">9 officials @ $215 = </t>
  </si>
  <si>
    <t>$1,935 divided by 9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</si>
</sst>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color rgb="FF0000FF"/>
      <name val="Arial"/>
      <family val="2"/>
    </font>
    <font>
      <sz val="24"/>
      <name val="Arial"/>
      <family val="2"/>
    </font>
    <font>
      <b/>
      <sz val="20"/>
      <name val="Arial Black"/>
      <family val="2"/>
    </font>
    <font>
      <b/>
      <sz val="24"/>
      <color rgb="FF0000FF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 wrapText="1"/>
    </xf>
    <xf numFmtId="0" fontId="3" fillId="0" borderId="0" xfId="2" applyFont="1" applyAlignment="1">
      <alignment vertical="center"/>
    </xf>
    <xf numFmtId="15" fontId="4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4" xfId="2" applyFont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9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vertical="center"/>
    </xf>
    <xf numFmtId="0" fontId="11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 wrapText="1"/>
    </xf>
    <xf numFmtId="6" fontId="6" fillId="0" borderId="20" xfId="1" applyNumberFormat="1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2" borderId="18" xfId="2" applyFont="1" applyFill="1" applyBorder="1" applyAlignment="1">
      <alignment horizontal="center" vertical="center"/>
    </xf>
    <xf numFmtId="8" fontId="6" fillId="0" borderId="21" xfId="2" applyNumberFormat="1" applyFont="1" applyBorder="1" applyAlignment="1">
      <alignment horizontal="center" vertical="center"/>
    </xf>
    <xf numFmtId="6" fontId="6" fillId="0" borderId="20" xfId="2" applyNumberFormat="1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6" fontId="6" fillId="0" borderId="13" xfId="2" applyNumberFormat="1" applyFont="1" applyBorder="1" applyAlignment="1">
      <alignment horizontal="center" vertical="center"/>
    </xf>
    <xf numFmtId="164" fontId="6" fillId="0" borderId="13" xfId="2" applyNumberFormat="1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0" fontId="6" fillId="0" borderId="20" xfId="2" applyFont="1" applyBorder="1" applyAlignment="1">
      <alignment vertical="center"/>
    </xf>
    <xf numFmtId="0" fontId="6" fillId="2" borderId="18" xfId="2" applyFont="1" applyFill="1" applyBorder="1" applyAlignment="1">
      <alignment vertical="center"/>
    </xf>
    <xf numFmtId="0" fontId="6" fillId="0" borderId="20" xfId="2" applyFont="1" applyBorder="1" applyAlignment="1">
      <alignment horizontal="center" vertical="center"/>
    </xf>
    <xf numFmtId="0" fontId="6" fillId="0" borderId="19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23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3" borderId="27" xfId="2" applyFont="1" applyFill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29" xfId="2" applyFont="1" applyBorder="1" applyAlignment="1">
      <alignment horizontal="left" vertical="center"/>
    </xf>
    <xf numFmtId="165" fontId="15" fillId="0" borderId="1" xfId="2" applyNumberFormat="1" applyFont="1" applyBorder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165" fontId="15" fillId="0" borderId="32" xfId="2" applyNumberFormat="1" applyFont="1" applyBorder="1" applyAlignment="1">
      <alignment horizontal="center" vertical="center"/>
    </xf>
    <xf numFmtId="0" fontId="15" fillId="0" borderId="10" xfId="2" applyFont="1" applyBorder="1" applyAlignment="1">
      <alignment horizontal="left" vertical="center"/>
    </xf>
    <xf numFmtId="165" fontId="15" fillId="0" borderId="1" xfId="2" applyNumberFormat="1" applyFont="1" applyBorder="1" applyAlignment="1">
      <alignment horizontal="left"/>
    </xf>
    <xf numFmtId="165" fontId="15" fillId="0" borderId="30" xfId="2" applyNumberFormat="1" applyFont="1" applyBorder="1" applyAlignment="1">
      <alignment vertical="center"/>
    </xf>
    <xf numFmtId="165" fontId="15" fillId="0" borderId="1" xfId="2" applyNumberFormat="1" applyFont="1" applyBorder="1" applyAlignment="1">
      <alignment vertical="center"/>
    </xf>
    <xf numFmtId="165" fontId="15" fillId="0" borderId="11" xfId="2" applyNumberFormat="1" applyFont="1" applyBorder="1" applyAlignment="1">
      <alignment horizontal="left" vertical="center"/>
    </xf>
    <xf numFmtId="0" fontId="11" fillId="0" borderId="0" xfId="2" applyFont="1" applyAlignment="1">
      <alignment vertical="top" wrapText="1"/>
    </xf>
    <xf numFmtId="40" fontId="17" fillId="0" borderId="0" xfId="2" applyNumberFormat="1" applyFont="1" applyAlignme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5" fontId="6" fillId="0" borderId="20" xfId="1" applyNumberFormat="1" applyFont="1" applyBorder="1" applyAlignment="1">
      <alignment horizontal="center" vertical="center"/>
    </xf>
    <xf numFmtId="165" fontId="15" fillId="0" borderId="30" xfId="2" applyNumberFormat="1" applyFont="1" applyBorder="1" applyAlignment="1">
      <alignment horizontal="center" vertical="center"/>
    </xf>
    <xf numFmtId="165" fontId="15" fillId="0" borderId="3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quotePrefix="1" applyAlignment="1">
      <alignment horizontal="center"/>
    </xf>
    <xf numFmtId="6" fontId="0" fillId="0" borderId="0" xfId="0" applyNumberFormat="1"/>
    <xf numFmtId="0" fontId="0" fillId="5" borderId="0" xfId="0" applyFill="1" applyAlignment="1">
      <alignment horizontal="center"/>
    </xf>
    <xf numFmtId="0" fontId="0" fillId="5" borderId="0" xfId="0" applyFill="1"/>
    <xf numFmtId="7" fontId="6" fillId="0" borderId="20" xfId="1" applyNumberFormat="1" applyFont="1" applyBorder="1" applyAlignment="1">
      <alignment horizontal="center" vertical="center"/>
    </xf>
    <xf numFmtId="0" fontId="11" fillId="0" borderId="0" xfId="2" applyFont="1" applyAlignment="1">
      <alignment vertical="top"/>
    </xf>
    <xf numFmtId="165" fontId="11" fillId="0" borderId="0" xfId="2" applyNumberFormat="1" applyFont="1" applyAlignment="1">
      <alignment vertical="top"/>
    </xf>
    <xf numFmtId="7" fontId="6" fillId="0" borderId="20" xfId="2" applyNumberFormat="1" applyFont="1" applyBorder="1" applyAlignment="1">
      <alignment vertical="center"/>
    </xf>
    <xf numFmtId="0" fontId="15" fillId="0" borderId="0" xfId="2" applyFont="1" applyAlignment="1">
      <alignment horizontal="left" vertical="center"/>
    </xf>
    <xf numFmtId="165" fontId="15" fillId="0" borderId="0" xfId="2" applyNumberFormat="1" applyFont="1" applyAlignment="1">
      <alignment horizontal="left" vertical="center"/>
    </xf>
    <xf numFmtId="165" fontId="15" fillId="0" borderId="0" xfId="2" applyNumberFormat="1" applyFont="1" applyAlignment="1">
      <alignment vertical="center"/>
    </xf>
    <xf numFmtId="165" fontId="18" fillId="0" borderId="0" xfId="2" applyNumberFormat="1" applyFont="1" applyAlignment="1">
      <alignment vertical="center"/>
    </xf>
    <xf numFmtId="165" fontId="18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165" fontId="11" fillId="0" borderId="0" xfId="2" applyNumberFormat="1" applyFont="1" applyAlignment="1">
      <alignment horizontal="left" vertical="center"/>
    </xf>
    <xf numFmtId="0" fontId="19" fillId="0" borderId="0" xfId="2" applyFont="1" applyAlignment="1">
      <alignment vertical="center"/>
    </xf>
    <xf numFmtId="8" fontId="11" fillId="0" borderId="0" xfId="2" applyNumberFormat="1" applyFont="1" applyAlignment="1">
      <alignment vertical="top"/>
    </xf>
    <xf numFmtId="44" fontId="11" fillId="0" borderId="0" xfId="1" applyFont="1" applyAlignment="1">
      <alignment vertical="top" wrapText="1"/>
    </xf>
    <xf numFmtId="44" fontId="11" fillId="0" borderId="33" xfId="1" applyFont="1" applyBorder="1" applyAlignment="1">
      <alignment vertical="top" wrapText="1"/>
    </xf>
    <xf numFmtId="0" fontId="8" fillId="0" borderId="0" xfId="2" applyFont="1" applyAlignment="1">
      <alignment horizontal="right" vertical="center"/>
    </xf>
    <xf numFmtId="166" fontId="19" fillId="0" borderId="0" xfId="2" applyNumberFormat="1" applyFont="1" applyAlignment="1">
      <alignment vertical="center"/>
    </xf>
    <xf numFmtId="165" fontId="11" fillId="0" borderId="33" xfId="2" applyNumberFormat="1" applyFont="1" applyBorder="1" applyAlignment="1">
      <alignment vertical="top"/>
    </xf>
    <xf numFmtId="165" fontId="11" fillId="0" borderId="34" xfId="2" applyNumberFormat="1" applyFont="1" applyBorder="1" applyAlignment="1">
      <alignment vertical="top"/>
    </xf>
    <xf numFmtId="164" fontId="11" fillId="0" borderId="13" xfId="2" applyNumberFormat="1" applyFont="1" applyBorder="1" applyAlignment="1">
      <alignment vertical="center"/>
    </xf>
    <xf numFmtId="5" fontId="6" fillId="0" borderId="23" xfId="1" applyNumberFormat="1" applyFont="1" applyBorder="1" applyAlignment="1">
      <alignment horizontal="center" vertical="center"/>
    </xf>
    <xf numFmtId="165" fontId="15" fillId="0" borderId="30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/>
    </xf>
    <xf numFmtId="165" fontId="15" fillId="0" borderId="3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 2" xfId="2" xr:uid="{987FF1A1-7E7B-4CC1-828A-879926C6D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ED3A-B66A-4AB5-A656-A1D2B1D76698}">
  <sheetPr>
    <pageSetUpPr fitToPage="1"/>
  </sheetPr>
  <dimension ref="A1:V118"/>
  <sheetViews>
    <sheetView tabSelected="1" topLeftCell="A18" zoomScale="50" zoomScaleNormal="50" zoomScaleSheetLayoutView="40" zoomScalePageLayoutView="40" workbookViewId="0">
      <selection activeCell="K21" sqref="K21"/>
    </sheetView>
  </sheetViews>
  <sheetFormatPr defaultColWidth="8.54296875" defaultRowHeight="15.5" x14ac:dyDescent="0.35"/>
  <cols>
    <col min="1" max="1" width="18.1796875" style="1" customWidth="1"/>
    <col min="2" max="2" width="49.81640625" style="1" customWidth="1"/>
    <col min="3" max="3" width="19" style="1" customWidth="1"/>
    <col min="4" max="4" width="12.1796875" style="1" customWidth="1"/>
    <col min="5" max="5" width="9.54296875" style="1" customWidth="1"/>
    <col min="6" max="6" width="11.81640625" style="1" customWidth="1"/>
    <col min="7" max="7" width="8.81640625" style="2" customWidth="1"/>
    <col min="8" max="8" width="12.453125" style="2" customWidth="1"/>
    <col min="9" max="9" width="16.1796875" style="2" bestFit="1" customWidth="1"/>
    <col min="10" max="10" width="13.54296875" style="2" bestFit="1" customWidth="1"/>
    <col min="11" max="11" width="17.54296875" style="2" bestFit="1" customWidth="1"/>
    <col min="12" max="12" width="13" style="1" bestFit="1" customWidth="1"/>
    <col min="13" max="13" width="52.54296875" style="1" customWidth="1"/>
    <col min="14" max="14" width="19.81640625" style="1" customWidth="1"/>
    <col min="15" max="15" width="37.81640625" style="1" customWidth="1"/>
    <col min="16" max="16" width="24.1796875" style="1" customWidth="1"/>
    <col min="17" max="17" width="35.453125" style="1" customWidth="1"/>
    <col min="18" max="18" width="19.54296875" style="12" customWidth="1"/>
    <col min="19" max="20" width="16.54296875" style="12" customWidth="1"/>
    <col min="21" max="21" width="20.1796875" style="12" customWidth="1"/>
    <col min="22" max="16384" width="8.54296875" style="1"/>
  </cols>
  <sheetData>
    <row r="1" spans="1:17" hidden="1" x14ac:dyDescent="0.35">
      <c r="L1" s="3"/>
      <c r="M1" s="3"/>
      <c r="Q1" s="3"/>
    </row>
    <row r="2" spans="1:17" hidden="1" x14ac:dyDescent="0.35">
      <c r="L2" s="3"/>
      <c r="M2" s="3"/>
      <c r="Q2" s="3"/>
    </row>
    <row r="3" spans="1:17" hidden="1" x14ac:dyDescent="0.35">
      <c r="L3" s="3"/>
      <c r="M3" s="3"/>
      <c r="Q3" s="3"/>
    </row>
    <row r="4" spans="1:17" hidden="1" x14ac:dyDescent="0.35">
      <c r="L4" s="3"/>
      <c r="M4" s="3"/>
      <c r="Q4" s="3"/>
    </row>
    <row r="5" spans="1:17" hidden="1" x14ac:dyDescent="0.35">
      <c r="A5" s="1" t="s">
        <v>0</v>
      </c>
      <c r="L5" s="3"/>
      <c r="M5" s="3"/>
      <c r="Q5" s="3"/>
    </row>
    <row r="6" spans="1:17" hidden="1" x14ac:dyDescent="0.35">
      <c r="A6" s="1" t="s">
        <v>1</v>
      </c>
    </row>
    <row r="7" spans="1:17" hidden="1" x14ac:dyDescent="0.35">
      <c r="A7" s="1" t="s">
        <v>2</v>
      </c>
    </row>
    <row r="8" spans="1:17" hidden="1" x14ac:dyDescent="0.35">
      <c r="A8" s="1" t="s">
        <v>3</v>
      </c>
    </row>
    <row r="9" spans="1:17" hidden="1" x14ac:dyDescent="0.35"/>
    <row r="10" spans="1:17" hidden="1" x14ac:dyDescent="0.35"/>
    <row r="11" spans="1:17" hidden="1" x14ac:dyDescent="0.35"/>
    <row r="12" spans="1:17" hidden="1" x14ac:dyDescent="0.35"/>
    <row r="13" spans="1:17" hidden="1" x14ac:dyDescent="0.35"/>
    <row r="14" spans="1:17" hidden="1" x14ac:dyDescent="0.35"/>
    <row r="15" spans="1:17" hidden="1" x14ac:dyDescent="0.35"/>
    <row r="16" spans="1:17" hidden="1" x14ac:dyDescent="0.35"/>
    <row r="17" spans="1:22" hidden="1" x14ac:dyDescent="0.35"/>
    <row r="18" spans="1:22" ht="16" thickBot="1" x14ac:dyDescent="0.4"/>
    <row r="19" spans="1:22" s="9" customFormat="1" ht="38.15" customHeight="1" thickTop="1" thickBot="1" x14ac:dyDescent="0.4">
      <c r="A19" s="4" t="s">
        <v>0</v>
      </c>
      <c r="B19" s="5">
        <v>45239</v>
      </c>
      <c r="C19" s="6"/>
      <c r="D19" s="6"/>
      <c r="E19" s="6"/>
      <c r="F19" s="6"/>
      <c r="G19" s="7"/>
      <c r="H19" s="8"/>
      <c r="I19" s="8"/>
      <c r="R19" s="12"/>
      <c r="S19" s="12"/>
      <c r="T19" s="12"/>
      <c r="U19" s="12"/>
    </row>
    <row r="20" spans="1:22" s="9" customFormat="1" ht="38.15" customHeight="1" thickTop="1" thickBot="1" x14ac:dyDescent="0.4">
      <c r="A20" s="4" t="s">
        <v>4</v>
      </c>
      <c r="B20" s="6" t="s">
        <v>72</v>
      </c>
      <c r="C20" s="6"/>
      <c r="D20" s="6"/>
      <c r="E20" s="6"/>
      <c r="F20" s="6"/>
      <c r="G20" s="7"/>
      <c r="H20" s="8"/>
      <c r="I20" s="8"/>
      <c r="R20" s="12"/>
      <c r="S20" s="12"/>
      <c r="T20" s="12"/>
      <c r="U20" s="12"/>
    </row>
    <row r="21" spans="1:22" s="9" customFormat="1" ht="38.15" customHeight="1" thickTop="1" thickBot="1" x14ac:dyDescent="0.4">
      <c r="A21" s="4" t="s">
        <v>2</v>
      </c>
      <c r="B21" s="6" t="s">
        <v>73</v>
      </c>
      <c r="C21" s="6"/>
      <c r="D21" s="6"/>
      <c r="E21" s="6"/>
      <c r="F21" s="6"/>
      <c r="G21" s="7"/>
      <c r="H21" s="8"/>
      <c r="I21" s="8"/>
      <c r="R21" s="12"/>
      <c r="S21" s="12"/>
      <c r="T21" s="12"/>
      <c r="U21" s="12"/>
    </row>
    <row r="22" spans="1:22" s="9" customFormat="1" ht="38.15" customHeight="1" thickTop="1" thickBot="1" x14ac:dyDescent="0.4">
      <c r="A22" s="4" t="s">
        <v>5</v>
      </c>
      <c r="B22" s="6" t="s">
        <v>69</v>
      </c>
      <c r="C22" s="6"/>
      <c r="D22" s="6"/>
      <c r="E22" s="6"/>
      <c r="F22" s="6"/>
      <c r="G22" s="7"/>
      <c r="H22" s="8"/>
      <c r="I22" s="8"/>
      <c r="R22" s="12"/>
      <c r="S22" s="12"/>
      <c r="T22" s="12"/>
      <c r="U22" s="12"/>
    </row>
    <row r="23" spans="1:22" s="12" customFormat="1" ht="27.65" customHeight="1" thickTop="1" x14ac:dyDescent="0.55000000000000004">
      <c r="A23" s="4" t="s">
        <v>6</v>
      </c>
      <c r="B23" s="107" t="s">
        <v>7</v>
      </c>
      <c r="C23" s="107"/>
      <c r="D23" s="107"/>
      <c r="E23" s="107"/>
      <c r="F23" s="107"/>
      <c r="G23" s="107"/>
      <c r="H23" s="10"/>
      <c r="I23" s="11"/>
      <c r="N23" s="13"/>
      <c r="O23" s="13"/>
      <c r="P23" s="13"/>
      <c r="Q23" s="13"/>
    </row>
    <row r="24" spans="1:22" s="12" customFormat="1" ht="27.65" customHeight="1" thickBot="1" x14ac:dyDescent="0.6">
      <c r="A24" s="4" t="s">
        <v>8</v>
      </c>
      <c r="B24" s="108"/>
      <c r="C24" s="108"/>
      <c r="D24" s="108"/>
      <c r="E24" s="108"/>
      <c r="F24" s="108"/>
      <c r="G24" s="108"/>
      <c r="H24" s="10"/>
      <c r="I24" s="11"/>
      <c r="N24" s="13"/>
      <c r="O24" s="13"/>
      <c r="P24" s="13"/>
      <c r="Q24" s="13"/>
    </row>
    <row r="25" spans="1:22" s="12" customFormat="1" ht="20.149999999999999" customHeight="1" thickTop="1" x14ac:dyDescent="0.35">
      <c r="A25" s="13"/>
      <c r="B25" s="13"/>
      <c r="C25" s="13"/>
      <c r="D25" s="13"/>
      <c r="E25" s="13"/>
      <c r="F25" s="13"/>
      <c r="G25" s="11"/>
      <c r="H25" s="11"/>
      <c r="I25" s="11"/>
      <c r="N25" s="13"/>
      <c r="O25" s="13"/>
      <c r="P25" s="13"/>
      <c r="Q25" s="13"/>
    </row>
    <row r="26" spans="1:22" s="12" customFormat="1" ht="20.149999999999999" customHeight="1" thickBot="1" x14ac:dyDescent="0.4">
      <c r="A26" s="13"/>
      <c r="B26" s="13"/>
      <c r="C26" s="13"/>
      <c r="D26" s="13"/>
      <c r="E26" s="13"/>
      <c r="F26" s="13"/>
      <c r="G26" s="11"/>
      <c r="H26" s="11"/>
      <c r="I26" s="11"/>
    </row>
    <row r="27" spans="1:22" s="12" customFormat="1" ht="20.149999999999999" customHeight="1" thickTop="1" thickBot="1" x14ac:dyDescent="0.4">
      <c r="A27" s="14"/>
      <c r="C27" s="109" t="s">
        <v>9</v>
      </c>
      <c r="D27" s="110"/>
      <c r="E27" s="111"/>
      <c r="F27" s="112"/>
      <c r="G27" s="113"/>
      <c r="H27" s="114" t="s">
        <v>10</v>
      </c>
      <c r="I27" s="115"/>
      <c r="J27" s="115"/>
      <c r="K27" s="116"/>
      <c r="L27" s="15"/>
      <c r="M27" s="16"/>
      <c r="N27" s="16"/>
      <c r="O27" s="16"/>
      <c r="P27" s="68"/>
      <c r="Q27" s="69"/>
    </row>
    <row r="28" spans="1:22" s="12" customFormat="1" ht="64.5" customHeight="1" x14ac:dyDescent="0.35">
      <c r="A28" s="17" t="s">
        <v>11</v>
      </c>
      <c r="B28" s="18" t="s">
        <v>12</v>
      </c>
      <c r="C28" s="19" t="s">
        <v>13</v>
      </c>
      <c r="D28" s="20" t="s">
        <v>14</v>
      </c>
      <c r="E28" s="21" t="s">
        <v>15</v>
      </c>
      <c r="F28" s="20" t="s">
        <v>14</v>
      </c>
      <c r="G28" s="22" t="s">
        <v>16</v>
      </c>
      <c r="H28" s="19" t="s">
        <v>13</v>
      </c>
      <c r="I28" s="20" t="s">
        <v>14</v>
      </c>
      <c r="J28" s="19" t="s">
        <v>15</v>
      </c>
      <c r="K28" s="20" t="s">
        <v>14</v>
      </c>
      <c r="L28" s="23" t="s">
        <v>17</v>
      </c>
      <c r="M28" s="24" t="s">
        <v>18</v>
      </c>
      <c r="N28" s="25" t="s">
        <v>19</v>
      </c>
      <c r="O28" s="70" t="s">
        <v>30</v>
      </c>
      <c r="P28" s="26" t="s">
        <v>20</v>
      </c>
    </row>
    <row r="29" spans="1:22" s="12" customFormat="1" ht="35.5" customHeight="1" x14ac:dyDescent="0.35">
      <c r="A29" s="27">
        <v>1</v>
      </c>
      <c r="B29" s="28" t="s">
        <v>7</v>
      </c>
      <c r="C29" s="81">
        <v>93</v>
      </c>
      <c r="D29" s="71"/>
      <c r="E29" s="71"/>
      <c r="F29" s="30"/>
      <c r="G29" s="31" t="s">
        <v>71</v>
      </c>
      <c r="H29" s="29"/>
      <c r="I29" s="32"/>
      <c r="J29" s="33"/>
      <c r="K29" s="34"/>
      <c r="L29" s="35"/>
      <c r="M29" s="36" t="s">
        <v>29</v>
      </c>
      <c r="N29" s="37"/>
      <c r="O29" s="37"/>
      <c r="P29" s="38">
        <f>+C29+N29+E29</f>
        <v>93</v>
      </c>
      <c r="R29" s="39"/>
      <c r="S29" s="67"/>
      <c r="T29" s="67"/>
      <c r="U29" s="67"/>
      <c r="V29" s="67"/>
    </row>
    <row r="30" spans="1:22" s="12" customFormat="1" ht="35.5" customHeight="1" x14ac:dyDescent="0.35">
      <c r="A30" s="27">
        <v>2</v>
      </c>
      <c r="B30" s="28" t="s">
        <v>74</v>
      </c>
      <c r="C30" s="81">
        <v>93</v>
      </c>
      <c r="D30" s="71"/>
      <c r="E30" s="29"/>
      <c r="F30" s="30"/>
      <c r="G30" s="31" t="s">
        <v>71</v>
      </c>
      <c r="H30" s="33"/>
      <c r="I30" s="32"/>
      <c r="J30" s="33"/>
      <c r="K30" s="34"/>
      <c r="L30" s="35"/>
      <c r="M30" s="36" t="s">
        <v>29</v>
      </c>
      <c r="N30" s="37">
        <v>20</v>
      </c>
      <c r="O30" s="37"/>
      <c r="P30" s="38">
        <f>+C30+N30+E30</f>
        <v>113</v>
      </c>
      <c r="S30" s="67"/>
      <c r="T30" s="67"/>
      <c r="U30" s="67"/>
      <c r="V30" s="67"/>
    </row>
    <row r="31" spans="1:22" s="12" customFormat="1" ht="35.5" customHeight="1" x14ac:dyDescent="0.35">
      <c r="A31" s="27">
        <v>3</v>
      </c>
      <c r="B31" s="28"/>
      <c r="C31" s="81"/>
      <c r="D31" s="71"/>
      <c r="E31" s="40"/>
      <c r="F31" s="30"/>
      <c r="G31" s="31"/>
      <c r="H31" s="33"/>
      <c r="I31" s="32"/>
      <c r="J31" s="42"/>
      <c r="K31" s="34"/>
      <c r="L31" s="35"/>
      <c r="M31" s="36"/>
      <c r="N31" s="37"/>
      <c r="O31" s="37"/>
      <c r="P31" s="38"/>
      <c r="S31" s="67"/>
      <c r="T31" s="67"/>
      <c r="U31" s="67"/>
      <c r="V31" s="67"/>
    </row>
    <row r="32" spans="1:22" s="12" customFormat="1" ht="35.5" customHeight="1" x14ac:dyDescent="0.35">
      <c r="A32" s="27">
        <v>4</v>
      </c>
      <c r="B32" s="28"/>
      <c r="C32" s="84"/>
      <c r="D32" s="71"/>
      <c r="E32" s="40"/>
      <c r="F32" s="30"/>
      <c r="G32" s="31"/>
      <c r="H32" s="33"/>
      <c r="I32" s="32"/>
      <c r="J32" s="42"/>
      <c r="K32" s="34"/>
      <c r="L32" s="35"/>
      <c r="M32" s="36"/>
      <c r="N32" s="37"/>
      <c r="O32" s="37"/>
      <c r="P32" s="38"/>
    </row>
    <row r="33" spans="1:17" s="12" customFormat="1" ht="35.5" customHeight="1" x14ac:dyDescent="0.35">
      <c r="A33" s="27">
        <v>5</v>
      </c>
      <c r="B33" s="28"/>
      <c r="C33" s="84"/>
      <c r="D33" s="71"/>
      <c r="E33" s="40"/>
      <c r="F33" s="30"/>
      <c r="G33" s="31"/>
      <c r="H33" s="33"/>
      <c r="I33" s="32"/>
      <c r="J33" s="42"/>
      <c r="K33" s="34"/>
      <c r="L33" s="35"/>
      <c r="M33" s="36"/>
      <c r="N33" s="37"/>
      <c r="O33" s="37"/>
      <c r="P33" s="38"/>
    </row>
    <row r="34" spans="1:17" s="12" customFormat="1" ht="35.5" customHeight="1" x14ac:dyDescent="0.35">
      <c r="A34" s="27">
        <v>6</v>
      </c>
      <c r="B34" s="28"/>
      <c r="C34" s="84"/>
      <c r="D34" s="71"/>
      <c r="E34" s="40"/>
      <c r="F34" s="30"/>
      <c r="G34" s="31"/>
      <c r="H34" s="33"/>
      <c r="I34" s="32"/>
      <c r="J34" s="42"/>
      <c r="K34" s="34"/>
      <c r="L34" s="35"/>
      <c r="M34" s="36"/>
      <c r="N34" s="37"/>
      <c r="O34" s="37"/>
      <c r="P34" s="38"/>
    </row>
    <row r="35" spans="1:17" s="12" customFormat="1" ht="35.5" customHeight="1" x14ac:dyDescent="0.35">
      <c r="A35" s="27">
        <v>7</v>
      </c>
      <c r="B35" s="28"/>
      <c r="C35" s="40"/>
      <c r="D35" s="71"/>
      <c r="E35" s="40"/>
      <c r="F35" s="30"/>
      <c r="G35" s="41"/>
      <c r="H35" s="33"/>
      <c r="I35" s="32"/>
      <c r="J35" s="42"/>
      <c r="K35" s="34"/>
      <c r="L35" s="35"/>
      <c r="M35" s="36"/>
      <c r="N35" s="37"/>
      <c r="O35" s="37"/>
      <c r="P35" s="38"/>
    </row>
    <row r="36" spans="1:17" s="12" customFormat="1" ht="35.5" customHeight="1" thickBot="1" x14ac:dyDescent="0.4">
      <c r="A36" s="27">
        <v>8</v>
      </c>
      <c r="B36" s="45"/>
      <c r="C36" s="46"/>
      <c r="D36" s="47"/>
      <c r="E36" s="48"/>
      <c r="F36" s="49"/>
      <c r="G36" s="50"/>
      <c r="H36" s="48"/>
      <c r="I36" s="51"/>
      <c r="J36" s="48"/>
      <c r="K36" s="49"/>
      <c r="L36" s="52"/>
      <c r="M36" s="43"/>
      <c r="N36" s="44"/>
      <c r="O36" s="44"/>
      <c r="P36" s="38">
        <f>SUM(P29:P35)</f>
        <v>206</v>
      </c>
    </row>
    <row r="37" spans="1:17" s="12" customFormat="1" x14ac:dyDescent="0.35">
      <c r="G37" s="53"/>
      <c r="H37" s="53"/>
      <c r="I37" s="53"/>
      <c r="J37" s="53"/>
      <c r="K37" s="53"/>
      <c r="L37" s="54"/>
      <c r="M37" s="54"/>
      <c r="Q37" s="54"/>
    </row>
    <row r="38" spans="1:17" s="12" customFormat="1" ht="20.25" customHeight="1" x14ac:dyDescent="0.35">
      <c r="A38" s="55"/>
      <c r="G38" s="53"/>
      <c r="H38" s="53"/>
      <c r="I38" s="53"/>
      <c r="J38" s="82"/>
      <c r="K38" s="82"/>
      <c r="L38" s="82"/>
      <c r="M38" s="82"/>
      <c r="N38" s="82"/>
      <c r="O38" s="82"/>
      <c r="P38" s="66"/>
      <c r="Q38" s="66"/>
    </row>
    <row r="39" spans="1:17" s="12" customFormat="1" ht="20.149999999999999" customHeight="1" thickBot="1" x14ac:dyDescent="0.4">
      <c r="A39" s="117" t="s">
        <v>21</v>
      </c>
      <c r="B39" s="118"/>
      <c r="C39" s="118"/>
      <c r="D39" s="118"/>
      <c r="E39" s="118"/>
      <c r="F39" s="118"/>
      <c r="G39" s="118"/>
      <c r="H39" s="56"/>
      <c r="I39" s="53"/>
      <c r="J39" s="82"/>
      <c r="K39" s="82"/>
      <c r="L39" s="82"/>
      <c r="M39" s="82"/>
      <c r="N39" s="82"/>
      <c r="O39" s="82"/>
      <c r="P39" s="66"/>
      <c r="Q39" s="66"/>
    </row>
    <row r="40" spans="1:17" s="12" customFormat="1" ht="33" customHeight="1" thickTop="1" thickBot="1" x14ac:dyDescent="0.4">
      <c r="A40" s="57" t="s">
        <v>22</v>
      </c>
      <c r="B40" s="58"/>
      <c r="C40" s="104">
        <v>65</v>
      </c>
      <c r="D40" s="105"/>
      <c r="E40" s="105"/>
      <c r="F40" s="105"/>
      <c r="G40" s="106"/>
      <c r="H40" s="59"/>
      <c r="I40" s="53"/>
      <c r="J40" s="82"/>
      <c r="K40" s="82" t="s">
        <v>52</v>
      </c>
      <c r="L40" s="82"/>
      <c r="M40" s="82"/>
      <c r="N40" s="82"/>
      <c r="O40" s="82"/>
      <c r="P40" s="66"/>
      <c r="Q40" s="66"/>
    </row>
    <row r="41" spans="1:17" s="12" customFormat="1" ht="33" customHeight="1" thickTop="1" thickBot="1" x14ac:dyDescent="0.4">
      <c r="A41" s="57" t="s">
        <v>23</v>
      </c>
      <c r="B41" s="58"/>
      <c r="C41" s="104">
        <v>57</v>
      </c>
      <c r="D41" s="105"/>
      <c r="E41" s="105"/>
      <c r="F41" s="105"/>
      <c r="G41" s="106"/>
      <c r="H41" s="59"/>
      <c r="I41" s="53"/>
      <c r="J41" s="82"/>
      <c r="K41" s="82">
        <v>1</v>
      </c>
      <c r="L41" s="82" t="s">
        <v>76</v>
      </c>
      <c r="M41" s="82"/>
      <c r="O41" s="82"/>
      <c r="P41" s="83">
        <f>65*K41</f>
        <v>65</v>
      </c>
      <c r="Q41" s="66"/>
    </row>
    <row r="42" spans="1:17" s="12" customFormat="1" ht="33" customHeight="1" thickTop="1" thickBot="1" x14ac:dyDescent="0.4">
      <c r="A42" s="57" t="s">
        <v>24</v>
      </c>
      <c r="B42" s="58"/>
      <c r="C42" s="104">
        <v>320</v>
      </c>
      <c r="D42" s="105"/>
      <c r="E42" s="105"/>
      <c r="F42" s="105"/>
      <c r="G42" s="106"/>
      <c r="H42" s="72" t="s">
        <v>25</v>
      </c>
      <c r="I42" s="60">
        <v>425</v>
      </c>
      <c r="J42" s="82"/>
      <c r="K42" s="82">
        <v>1</v>
      </c>
      <c r="L42" s="82" t="s">
        <v>77</v>
      </c>
      <c r="M42" s="82"/>
      <c r="O42" s="82"/>
      <c r="P42" s="83">
        <f>65*K42</f>
        <v>65</v>
      </c>
      <c r="Q42" s="66"/>
    </row>
    <row r="43" spans="1:17" s="12" customFormat="1" ht="33" customHeight="1" thickTop="1" thickBot="1" x14ac:dyDescent="0.4">
      <c r="A43" s="57" t="s">
        <v>26</v>
      </c>
      <c r="B43" s="58"/>
      <c r="C43" s="104">
        <v>60</v>
      </c>
      <c r="D43" s="105"/>
      <c r="E43" s="105"/>
      <c r="F43" s="105"/>
      <c r="G43" s="106"/>
      <c r="H43" s="59"/>
      <c r="I43" s="53"/>
      <c r="J43" s="82"/>
      <c r="K43" s="82">
        <v>1</v>
      </c>
      <c r="L43" s="82" t="s">
        <v>70</v>
      </c>
      <c r="M43" s="82"/>
      <c r="O43" s="82"/>
      <c r="P43" s="83">
        <f>55*K43</f>
        <v>55</v>
      </c>
      <c r="Q43" s="66"/>
    </row>
    <row r="44" spans="1:17" s="12" customFormat="1" ht="33" customHeight="1" thickTop="1" thickBot="1" x14ac:dyDescent="0.4">
      <c r="A44" s="57" t="s">
        <v>27</v>
      </c>
      <c r="B44" s="58"/>
      <c r="C44" s="104">
        <v>215</v>
      </c>
      <c r="D44" s="105"/>
      <c r="E44" s="105"/>
      <c r="F44" s="105"/>
      <c r="G44" s="106"/>
      <c r="H44" s="72" t="s">
        <v>25</v>
      </c>
      <c r="I44" s="60">
        <v>280</v>
      </c>
      <c r="J44" s="82"/>
      <c r="K44" s="82"/>
      <c r="L44" s="82" t="s">
        <v>19</v>
      </c>
      <c r="M44" s="82"/>
      <c r="O44" s="82"/>
      <c r="P44" s="101">
        <v>0</v>
      </c>
      <c r="Q44" s="66"/>
    </row>
    <row r="45" spans="1:17" s="12" customFormat="1" ht="33" customHeight="1" thickTop="1" thickBot="1" x14ac:dyDescent="0.55000000000000004">
      <c r="A45" s="61" t="s">
        <v>28</v>
      </c>
      <c r="B45" s="62"/>
      <c r="C45" s="63" t="s">
        <v>64</v>
      </c>
      <c r="D45" s="64"/>
      <c r="E45" s="64"/>
      <c r="F45" s="64"/>
      <c r="G45" s="64"/>
      <c r="H45" s="73"/>
      <c r="I45" s="53"/>
      <c r="J45" s="82"/>
      <c r="K45" s="82"/>
      <c r="L45" s="82"/>
      <c r="M45" s="82" t="s">
        <v>20</v>
      </c>
      <c r="O45" s="82"/>
      <c r="P45" s="100">
        <f>SUM(P41:P44)</f>
        <v>185</v>
      </c>
      <c r="Q45" s="66"/>
    </row>
    <row r="46" spans="1:17" s="12" customFormat="1" ht="33" customHeight="1" thickTop="1" thickBot="1" x14ac:dyDescent="0.4">
      <c r="A46" s="61" t="s">
        <v>28</v>
      </c>
      <c r="B46" s="65"/>
      <c r="C46" s="63" t="s">
        <v>65</v>
      </c>
      <c r="D46" s="64"/>
      <c r="E46" s="64"/>
      <c r="F46" s="64"/>
      <c r="G46" s="64"/>
      <c r="H46" s="73"/>
      <c r="I46" s="53"/>
      <c r="J46" s="82"/>
      <c r="K46" s="82"/>
      <c r="L46" s="82"/>
      <c r="M46" s="82" t="s">
        <v>75</v>
      </c>
      <c r="P46" s="83">
        <f>+P45/2</f>
        <v>92.5</v>
      </c>
      <c r="Q46" s="66"/>
    </row>
    <row r="47" spans="1:17" s="12" customFormat="1" ht="33" customHeight="1" x14ac:dyDescent="0.35">
      <c r="A47" s="85"/>
      <c r="B47" s="86"/>
      <c r="C47" s="87"/>
      <c r="D47" s="87"/>
      <c r="E47" s="87"/>
      <c r="F47" s="87"/>
      <c r="G47" s="87"/>
      <c r="H47" s="59"/>
      <c r="I47" s="53"/>
      <c r="J47" s="82"/>
      <c r="K47" s="82"/>
      <c r="L47" s="82"/>
      <c r="Q47" s="66"/>
    </row>
    <row r="48" spans="1:17" s="12" customFormat="1" ht="33" customHeight="1" x14ac:dyDescent="0.35">
      <c r="A48" s="85"/>
      <c r="B48" s="92"/>
      <c r="C48" s="88"/>
      <c r="D48" s="88"/>
      <c r="E48" s="88"/>
      <c r="F48" s="88"/>
      <c r="G48" s="88"/>
      <c r="H48" s="89"/>
      <c r="I48" s="90"/>
      <c r="J48" s="82"/>
      <c r="K48" s="82"/>
      <c r="L48" s="82"/>
      <c r="M48" s="95"/>
      <c r="N48" s="82"/>
      <c r="O48" s="82"/>
      <c r="P48" s="66"/>
      <c r="Q48" s="66"/>
    </row>
    <row r="49" spans="1:21" s="12" customFormat="1" ht="33" customHeight="1" x14ac:dyDescent="0.35">
      <c r="A49" s="85"/>
      <c r="B49" s="92"/>
      <c r="C49" s="88"/>
      <c r="D49" s="88"/>
      <c r="E49" s="88"/>
      <c r="F49" s="88"/>
      <c r="G49" s="88"/>
      <c r="H49" s="89"/>
      <c r="I49" s="90"/>
      <c r="J49" s="82"/>
      <c r="K49" s="82"/>
      <c r="L49" s="82"/>
      <c r="M49" s="95"/>
      <c r="N49" s="82"/>
      <c r="O49" s="82"/>
      <c r="P49" s="66"/>
      <c r="Q49" s="66"/>
    </row>
    <row r="50" spans="1:21" s="12" customFormat="1" ht="33" customHeight="1" x14ac:dyDescent="0.35">
      <c r="A50" s="85"/>
      <c r="B50" s="92" t="s">
        <v>59</v>
      </c>
      <c r="C50" s="88"/>
      <c r="D50" s="88"/>
      <c r="E50" s="88"/>
      <c r="F50" s="88"/>
      <c r="G50" s="88"/>
      <c r="H50" s="89"/>
      <c r="I50" s="90"/>
      <c r="J50" s="82"/>
      <c r="K50" s="82"/>
      <c r="L50" s="82"/>
      <c r="M50" s="82"/>
      <c r="N50" s="82"/>
      <c r="O50" s="82"/>
      <c r="P50" s="66"/>
      <c r="Q50" s="66"/>
    </row>
    <row r="51" spans="1:21" s="12" customFormat="1" ht="33" customHeight="1" x14ac:dyDescent="0.35">
      <c r="A51" s="85"/>
      <c r="B51" s="92" t="s">
        <v>60</v>
      </c>
      <c r="C51" s="88"/>
      <c r="D51" s="88"/>
      <c r="E51" s="88"/>
      <c r="F51" s="88"/>
      <c r="G51" s="88"/>
      <c r="H51" s="89"/>
      <c r="I51" s="90"/>
      <c r="J51" s="82"/>
      <c r="K51" s="82"/>
      <c r="L51" s="82"/>
      <c r="M51" s="82"/>
      <c r="N51" s="82"/>
      <c r="O51" s="82"/>
      <c r="P51" s="66"/>
      <c r="Q51" s="66"/>
    </row>
    <row r="52" spans="1:21" s="12" customFormat="1" ht="33" customHeight="1" x14ac:dyDescent="0.35">
      <c r="A52" s="85"/>
      <c r="B52" s="92"/>
      <c r="C52" s="88"/>
      <c r="D52" s="88"/>
      <c r="E52" s="88"/>
      <c r="F52" s="88"/>
      <c r="G52" s="88"/>
      <c r="H52" s="89"/>
      <c r="I52" s="90"/>
      <c r="J52" s="82"/>
      <c r="K52" s="82"/>
      <c r="L52" s="82"/>
      <c r="M52" s="82"/>
      <c r="N52" s="82"/>
      <c r="O52" s="82"/>
      <c r="P52" s="66"/>
      <c r="Q52" s="66"/>
    </row>
    <row r="53" spans="1:21" s="12" customFormat="1" ht="33" customHeight="1" x14ac:dyDescent="0.35">
      <c r="A53" s="85"/>
      <c r="B53" s="92" t="s">
        <v>61</v>
      </c>
      <c r="C53" s="91"/>
      <c r="D53" s="93" t="s">
        <v>62</v>
      </c>
      <c r="E53" s="91"/>
      <c r="F53" s="91"/>
      <c r="G53" s="91"/>
      <c r="H53" s="91"/>
      <c r="I53" s="90"/>
      <c r="K53" s="82" t="s">
        <v>63</v>
      </c>
      <c r="L53" s="82"/>
      <c r="M53" s="82"/>
      <c r="N53" s="82"/>
      <c r="O53" s="82"/>
      <c r="P53" s="66"/>
      <c r="Q53" s="66"/>
    </row>
    <row r="54" spans="1:21" s="12" customFormat="1" ht="33" customHeight="1" x14ac:dyDescent="0.35">
      <c r="A54" s="85"/>
      <c r="B54" s="86"/>
      <c r="C54" s="87"/>
      <c r="D54" s="87"/>
      <c r="E54" s="87"/>
      <c r="F54" s="87"/>
      <c r="G54" s="87"/>
      <c r="H54" s="59"/>
      <c r="I54" s="53"/>
      <c r="J54" s="82"/>
      <c r="K54" s="82"/>
      <c r="L54" s="82"/>
      <c r="M54" s="82"/>
      <c r="N54" s="82"/>
      <c r="O54" s="82"/>
      <c r="P54" s="66"/>
      <c r="Q54" s="66"/>
    </row>
    <row r="55" spans="1:21" ht="20.5" customHeight="1" x14ac:dyDescent="0.35">
      <c r="C55" s="12"/>
      <c r="D55" s="12"/>
      <c r="E55" s="12"/>
      <c r="F55" s="12"/>
      <c r="G55" s="1"/>
      <c r="H55" s="1"/>
      <c r="I55" s="1"/>
      <c r="J55" s="1"/>
      <c r="K55" s="1"/>
      <c r="R55" s="1"/>
      <c r="S55" s="1"/>
      <c r="T55" s="1"/>
      <c r="U55" s="1"/>
    </row>
    <row r="56" spans="1:21" ht="42" customHeight="1" x14ac:dyDescent="0.35">
      <c r="C56" s="12"/>
      <c r="D56" s="12"/>
      <c r="E56" s="12"/>
      <c r="F56" s="12"/>
      <c r="G56" s="1"/>
      <c r="H56" s="1"/>
      <c r="I56" s="1"/>
      <c r="J56" s="1"/>
      <c r="K56" s="1"/>
      <c r="R56" s="1"/>
      <c r="S56" s="1"/>
      <c r="T56" s="1"/>
      <c r="U56" s="1"/>
    </row>
    <row r="57" spans="1:21" ht="57" customHeight="1" x14ac:dyDescent="0.35">
      <c r="C57" s="12"/>
      <c r="D57" s="12"/>
      <c r="E57" s="12"/>
      <c r="F57" s="12"/>
      <c r="G57" s="1"/>
      <c r="H57" s="1"/>
      <c r="I57" s="1"/>
      <c r="J57" s="1"/>
      <c r="K57" s="1"/>
      <c r="R57" s="1"/>
      <c r="S57" s="1"/>
      <c r="T57" s="1"/>
      <c r="U57" s="1"/>
    </row>
    <row r="58" spans="1:21" ht="29.15" customHeight="1" x14ac:dyDescent="0.35">
      <c r="C58" s="12"/>
      <c r="D58" s="12"/>
      <c r="E58" s="12"/>
      <c r="F58" s="12"/>
      <c r="G58" s="1"/>
      <c r="H58" s="1"/>
      <c r="I58" s="1"/>
      <c r="J58" s="1"/>
      <c r="K58" s="1"/>
      <c r="R58" s="1"/>
      <c r="S58" s="1"/>
      <c r="T58" s="1"/>
      <c r="U58" s="1"/>
    </row>
    <row r="59" spans="1:21" ht="29.15" customHeight="1" x14ac:dyDescent="0.35">
      <c r="B59" s="98" t="s">
        <v>66</v>
      </c>
      <c r="C59" s="98" t="s">
        <v>67</v>
      </c>
      <c r="D59" s="98" t="s">
        <v>68</v>
      </c>
      <c r="E59" s="12"/>
      <c r="F59" s="12"/>
      <c r="G59" s="1"/>
      <c r="H59" s="1"/>
      <c r="I59" s="1"/>
      <c r="J59" s="1"/>
      <c r="K59" s="1"/>
      <c r="R59" s="1"/>
      <c r="S59" s="1"/>
      <c r="T59" s="1"/>
      <c r="U59" s="1"/>
    </row>
    <row r="60" spans="1:21" ht="55.5" customHeight="1" x14ac:dyDescent="0.35">
      <c r="B60" s="94">
        <v>0.625</v>
      </c>
      <c r="C60" s="94">
        <v>0.625</v>
      </c>
      <c r="D60" s="94">
        <v>0.625</v>
      </c>
      <c r="E60" s="12"/>
      <c r="F60" s="12"/>
      <c r="G60" s="1"/>
      <c r="H60" s="1"/>
      <c r="I60" s="1"/>
      <c r="J60" s="1"/>
      <c r="K60" s="1"/>
      <c r="R60" s="1"/>
      <c r="S60" s="1"/>
      <c r="T60" s="1"/>
      <c r="U60" s="1"/>
    </row>
    <row r="61" spans="1:21" ht="55.5" customHeight="1" x14ac:dyDescent="0.35">
      <c r="B61" s="94">
        <v>0.75</v>
      </c>
      <c r="C61" s="94">
        <v>0.6</v>
      </c>
      <c r="D61" s="94">
        <v>0.5</v>
      </c>
      <c r="E61" s="12"/>
      <c r="F61" s="12"/>
      <c r="G61" s="1"/>
      <c r="H61" s="1"/>
      <c r="I61" s="1"/>
      <c r="J61" s="1"/>
      <c r="K61" s="1"/>
      <c r="R61" s="1"/>
      <c r="S61" s="1"/>
      <c r="T61" s="1"/>
      <c r="U61" s="1"/>
    </row>
    <row r="62" spans="1:21" ht="54" customHeight="1" x14ac:dyDescent="0.35">
      <c r="B62" s="99">
        <f>+B61*B60</f>
        <v>0.46875</v>
      </c>
      <c r="C62" s="94">
        <f>+C61*C60</f>
        <v>0.375</v>
      </c>
      <c r="D62" s="99">
        <f>+D61*D60</f>
        <v>0.3125</v>
      </c>
      <c r="E62" s="12"/>
      <c r="F62" s="12"/>
      <c r="G62" s="1"/>
      <c r="H62" s="1"/>
      <c r="I62" s="1"/>
      <c r="J62" s="1"/>
      <c r="K62" s="1"/>
      <c r="R62" s="1"/>
      <c r="S62" s="1"/>
      <c r="T62" s="1"/>
      <c r="U62" s="1"/>
    </row>
    <row r="63" spans="1:21" ht="54" customHeight="1" x14ac:dyDescent="0.35">
      <c r="B63" s="94"/>
      <c r="C63" s="94"/>
      <c r="D63" s="94"/>
      <c r="E63" s="12"/>
      <c r="F63" s="12"/>
      <c r="G63" s="1"/>
      <c r="H63" s="1"/>
      <c r="I63" s="1"/>
      <c r="J63" s="1"/>
      <c r="K63" s="1"/>
      <c r="R63" s="1"/>
      <c r="S63" s="1"/>
      <c r="T63" s="1"/>
      <c r="U63" s="1"/>
    </row>
    <row r="64" spans="1:21" ht="34.5" customHeight="1" x14ac:dyDescent="0.35">
      <c r="C64" s="12"/>
      <c r="D64" s="12"/>
      <c r="E64" s="12"/>
      <c r="F64" s="12"/>
      <c r="G64" s="1"/>
      <c r="H64" s="1"/>
      <c r="I64" s="1"/>
      <c r="J64" s="1"/>
      <c r="K64" s="1"/>
      <c r="R64" s="1"/>
      <c r="S64" s="1"/>
      <c r="T64" s="1"/>
      <c r="U64" s="1"/>
    </row>
    <row r="65" spans="3:21" ht="57" customHeight="1" x14ac:dyDescent="0.35">
      <c r="C65" s="12"/>
      <c r="D65" s="12"/>
      <c r="E65" s="12"/>
      <c r="F65" s="12"/>
      <c r="G65" s="1"/>
      <c r="H65" s="1"/>
      <c r="I65" s="1"/>
      <c r="J65" s="1"/>
      <c r="K65" s="1"/>
      <c r="R65" s="1"/>
      <c r="S65" s="1"/>
      <c r="T65" s="1"/>
      <c r="U65" s="1"/>
    </row>
    <row r="66" spans="3:21" ht="57" customHeight="1" x14ac:dyDescent="0.35">
      <c r="C66" s="12"/>
      <c r="D66" s="12"/>
      <c r="E66" s="12"/>
      <c r="F66" s="12"/>
      <c r="G66" s="1"/>
      <c r="H66" s="1"/>
      <c r="I66" s="1"/>
      <c r="J66" s="1"/>
      <c r="K66" s="1"/>
      <c r="R66" s="1"/>
      <c r="S66" s="1"/>
      <c r="T66" s="1"/>
      <c r="U66" s="1"/>
    </row>
    <row r="67" spans="3:21" ht="58.5" customHeight="1" x14ac:dyDescent="0.35">
      <c r="C67" s="12"/>
      <c r="D67" s="12"/>
      <c r="E67" s="12"/>
      <c r="F67" s="12"/>
      <c r="G67" s="1"/>
      <c r="H67" s="1"/>
      <c r="I67" s="1"/>
      <c r="J67" s="1"/>
      <c r="K67" s="1"/>
      <c r="R67" s="1"/>
      <c r="S67" s="1"/>
      <c r="T67" s="1"/>
      <c r="U67" s="1"/>
    </row>
    <row r="68" spans="3:21" ht="57" customHeight="1" x14ac:dyDescent="0.35">
      <c r="C68" s="12"/>
      <c r="D68" s="12"/>
      <c r="E68" s="12"/>
      <c r="F68" s="12"/>
      <c r="G68" s="1"/>
      <c r="H68" s="1"/>
      <c r="I68" s="1"/>
      <c r="J68" s="1"/>
      <c r="K68" s="1"/>
      <c r="R68" s="1"/>
      <c r="S68" s="1"/>
      <c r="T68" s="1"/>
      <c r="U68" s="1"/>
    </row>
    <row r="69" spans="3:21" ht="29.15" customHeight="1" x14ac:dyDescent="0.35">
      <c r="C69" s="12"/>
      <c r="D69" s="12"/>
      <c r="E69" s="12"/>
      <c r="F69" s="12"/>
      <c r="G69" s="1"/>
      <c r="H69" s="1"/>
      <c r="I69" s="1"/>
      <c r="J69" s="1"/>
      <c r="K69" s="1"/>
      <c r="R69" s="1"/>
      <c r="S69" s="1"/>
      <c r="T69" s="1"/>
      <c r="U69" s="1"/>
    </row>
    <row r="70" spans="3:21" ht="29.15" customHeight="1" x14ac:dyDescent="0.35">
      <c r="C70" s="12"/>
      <c r="D70" s="12"/>
      <c r="E70" s="12"/>
      <c r="F70" s="12"/>
      <c r="G70" s="1"/>
      <c r="H70" s="1"/>
      <c r="I70" s="1"/>
      <c r="J70" s="1"/>
      <c r="K70" s="1"/>
      <c r="R70" s="1"/>
      <c r="S70" s="1"/>
      <c r="T70" s="1"/>
      <c r="U70" s="1"/>
    </row>
    <row r="71" spans="3:21" ht="29.15" customHeight="1" x14ac:dyDescent="0.35">
      <c r="C71" s="12"/>
      <c r="D71" s="12"/>
      <c r="E71" s="12"/>
      <c r="F71" s="12"/>
      <c r="G71" s="1"/>
      <c r="H71" s="1"/>
      <c r="I71" s="1"/>
      <c r="J71" s="1"/>
      <c r="K71" s="1"/>
      <c r="R71" s="1"/>
      <c r="S71" s="1"/>
      <c r="T71" s="1"/>
      <c r="U71" s="1"/>
    </row>
    <row r="72" spans="3:21" ht="29.15" customHeight="1" x14ac:dyDescent="0.35">
      <c r="C72" s="12"/>
      <c r="D72" s="12"/>
      <c r="E72" s="12"/>
      <c r="F72" s="12"/>
      <c r="G72" s="1"/>
      <c r="H72" s="1"/>
      <c r="I72" s="1"/>
      <c r="J72" s="1"/>
      <c r="K72" s="1"/>
      <c r="R72" s="1"/>
      <c r="S72" s="1"/>
      <c r="T72" s="1"/>
      <c r="U72" s="1"/>
    </row>
    <row r="73" spans="3:21" ht="29.15" customHeight="1" x14ac:dyDescent="0.35">
      <c r="C73" s="12"/>
      <c r="D73" s="12"/>
      <c r="E73" s="12"/>
      <c r="F73" s="12"/>
      <c r="G73" s="1"/>
      <c r="H73" s="1"/>
      <c r="I73" s="1"/>
      <c r="J73" s="1"/>
      <c r="K73" s="1"/>
      <c r="R73" s="1"/>
      <c r="S73" s="1"/>
      <c r="T73" s="1"/>
      <c r="U73" s="1"/>
    </row>
    <row r="74" spans="3:21" ht="29.15" customHeight="1" x14ac:dyDescent="0.35">
      <c r="C74" s="12"/>
      <c r="D74" s="12"/>
      <c r="E74" s="12"/>
      <c r="F74" s="12"/>
      <c r="G74" s="1"/>
      <c r="H74" s="1"/>
      <c r="I74" s="1"/>
      <c r="J74" s="1"/>
      <c r="K74" s="1"/>
      <c r="R74" s="1"/>
      <c r="S74" s="1"/>
      <c r="T74" s="1"/>
      <c r="U74" s="1"/>
    </row>
    <row r="75" spans="3:21" ht="29.15" customHeight="1" x14ac:dyDescent="0.35">
      <c r="C75" s="12"/>
      <c r="D75" s="12"/>
      <c r="E75" s="12"/>
      <c r="F75" s="12"/>
      <c r="G75" s="1"/>
      <c r="H75" s="1"/>
      <c r="I75" s="1"/>
      <c r="J75" s="1"/>
      <c r="K75" s="1"/>
      <c r="R75" s="1"/>
      <c r="S75" s="1"/>
      <c r="T75" s="1"/>
      <c r="U75" s="1"/>
    </row>
    <row r="76" spans="3:21" ht="29.15" customHeight="1" x14ac:dyDescent="0.35">
      <c r="C76" s="12"/>
      <c r="D76" s="12"/>
      <c r="E76" s="12"/>
      <c r="F76" s="12"/>
      <c r="G76" s="1"/>
      <c r="H76" s="1"/>
      <c r="I76" s="1"/>
      <c r="J76" s="1"/>
      <c r="K76" s="1"/>
      <c r="R76" s="1"/>
      <c r="S76" s="1"/>
      <c r="T76" s="1"/>
      <c r="U76" s="1"/>
    </row>
    <row r="77" spans="3:21" ht="29.15" customHeight="1" x14ac:dyDescent="0.35">
      <c r="C77" s="12"/>
      <c r="D77" s="12"/>
      <c r="E77" s="12"/>
      <c r="F77" s="12"/>
      <c r="G77" s="1"/>
      <c r="H77" s="1"/>
      <c r="I77" s="1"/>
      <c r="J77" s="1"/>
      <c r="K77" s="1"/>
      <c r="R77" s="1"/>
      <c r="S77" s="1"/>
      <c r="T77" s="1"/>
      <c r="U77" s="1"/>
    </row>
    <row r="78" spans="3:21" ht="29.15" customHeight="1" x14ac:dyDescent="0.35">
      <c r="C78" s="12"/>
      <c r="D78" s="12"/>
      <c r="E78" s="12"/>
      <c r="F78" s="12"/>
      <c r="G78" s="1"/>
      <c r="H78" s="1"/>
      <c r="I78" s="1"/>
      <c r="J78" s="1"/>
      <c r="K78" s="1"/>
      <c r="R78" s="1"/>
      <c r="S78" s="1"/>
      <c r="T78" s="1"/>
      <c r="U78" s="1"/>
    </row>
    <row r="79" spans="3:21" ht="29.15" customHeight="1" x14ac:dyDescent="0.35">
      <c r="C79" s="12"/>
      <c r="D79" s="12"/>
      <c r="E79" s="12"/>
      <c r="F79" s="12"/>
      <c r="G79" s="1"/>
      <c r="H79" s="1"/>
      <c r="I79" s="1"/>
      <c r="J79" s="1"/>
      <c r="K79" s="1"/>
      <c r="R79" s="1"/>
      <c r="S79" s="1"/>
      <c r="T79" s="1"/>
      <c r="U79" s="1"/>
    </row>
    <row r="80" spans="3:21" ht="29.15" customHeight="1" x14ac:dyDescent="0.35">
      <c r="C80" s="12"/>
      <c r="D80" s="12"/>
      <c r="E80" s="12"/>
      <c r="F80" s="12"/>
      <c r="G80" s="1"/>
      <c r="H80" s="1"/>
      <c r="I80" s="1"/>
      <c r="J80" s="1"/>
      <c r="K80" s="1"/>
      <c r="R80" s="1"/>
      <c r="S80" s="1"/>
      <c r="T80" s="1"/>
      <c r="U80" s="1"/>
    </row>
    <row r="81" spans="3:21" ht="29.15" customHeight="1" x14ac:dyDescent="0.35">
      <c r="C81" s="12"/>
      <c r="D81" s="12"/>
      <c r="E81" s="12"/>
      <c r="F81" s="12"/>
      <c r="G81" s="1"/>
      <c r="H81" s="1"/>
      <c r="I81" s="1"/>
      <c r="J81" s="1"/>
      <c r="K81" s="1"/>
      <c r="R81" s="1"/>
      <c r="S81" s="1"/>
      <c r="T81" s="1"/>
      <c r="U81" s="1"/>
    </row>
    <row r="82" spans="3:21" ht="29.15" customHeight="1" x14ac:dyDescent="0.35">
      <c r="C82" s="12"/>
      <c r="D82" s="12"/>
      <c r="E82" s="12"/>
      <c r="F82" s="12"/>
      <c r="G82" s="1"/>
      <c r="H82" s="1"/>
      <c r="I82" s="1"/>
      <c r="J82" s="1"/>
      <c r="K82" s="1"/>
      <c r="R82" s="1"/>
      <c r="S82" s="1"/>
      <c r="T82" s="1"/>
      <c r="U82" s="1"/>
    </row>
    <row r="83" spans="3:21" ht="29.15" customHeight="1" x14ac:dyDescent="0.35">
      <c r="C83" s="12"/>
      <c r="D83" s="12"/>
      <c r="E83" s="12"/>
      <c r="F83" s="12"/>
      <c r="G83" s="1"/>
      <c r="H83" s="1"/>
      <c r="I83" s="1"/>
      <c r="J83" s="1"/>
      <c r="K83" s="1"/>
      <c r="R83" s="1"/>
      <c r="S83" s="1"/>
      <c r="T83" s="1"/>
      <c r="U83" s="1"/>
    </row>
    <row r="84" spans="3:21" ht="29.15" customHeight="1" x14ac:dyDescent="0.35">
      <c r="C84" s="12"/>
      <c r="D84" s="12"/>
      <c r="E84" s="12"/>
      <c r="F84" s="12"/>
      <c r="G84" s="1"/>
      <c r="H84" s="1"/>
      <c r="I84" s="1"/>
      <c r="J84" s="1"/>
      <c r="K84" s="1"/>
      <c r="R84" s="1"/>
      <c r="S84" s="1"/>
      <c r="T84" s="1"/>
      <c r="U84" s="1"/>
    </row>
    <row r="85" spans="3:21" ht="29.15" customHeight="1" x14ac:dyDescent="0.35">
      <c r="C85" s="12"/>
      <c r="D85" s="12"/>
      <c r="E85" s="12"/>
      <c r="F85" s="12"/>
      <c r="G85" s="1"/>
      <c r="H85" s="1"/>
      <c r="I85" s="1"/>
      <c r="J85" s="1"/>
      <c r="K85" s="1"/>
      <c r="R85" s="1"/>
      <c r="S85" s="1"/>
      <c r="T85" s="1"/>
      <c r="U85" s="1"/>
    </row>
    <row r="86" spans="3:21" ht="29.15" customHeight="1" x14ac:dyDescent="0.35">
      <c r="C86" s="12"/>
      <c r="D86" s="12"/>
      <c r="E86" s="12"/>
      <c r="F86" s="12"/>
      <c r="G86" s="1"/>
      <c r="H86" s="1"/>
      <c r="I86" s="1"/>
      <c r="J86" s="1"/>
      <c r="K86" s="1"/>
      <c r="R86" s="1"/>
      <c r="S86" s="1"/>
      <c r="T86" s="1"/>
      <c r="U86" s="1"/>
    </row>
    <row r="87" spans="3:21" ht="29.15" customHeight="1" x14ac:dyDescent="0.35">
      <c r="C87" s="12"/>
      <c r="D87" s="12"/>
      <c r="E87" s="12"/>
      <c r="F87" s="12"/>
      <c r="G87" s="1"/>
      <c r="H87" s="1"/>
      <c r="I87" s="1"/>
      <c r="J87" s="1"/>
      <c r="K87" s="1"/>
      <c r="R87" s="1"/>
      <c r="S87" s="1"/>
      <c r="T87" s="1"/>
      <c r="U87" s="1"/>
    </row>
    <row r="88" spans="3:21" ht="29.15" customHeight="1" x14ac:dyDescent="0.35">
      <c r="C88" s="12"/>
      <c r="D88" s="12"/>
      <c r="E88" s="12"/>
      <c r="F88" s="12"/>
      <c r="G88" s="1"/>
      <c r="H88" s="1"/>
      <c r="I88" s="1"/>
      <c r="J88" s="1"/>
      <c r="K88" s="1"/>
      <c r="R88" s="1"/>
      <c r="S88" s="1"/>
      <c r="T88" s="1"/>
      <c r="U88" s="1"/>
    </row>
    <row r="89" spans="3:21" x14ac:dyDescent="0.35">
      <c r="C89" s="12"/>
      <c r="D89" s="12"/>
      <c r="E89" s="12"/>
      <c r="F89" s="12"/>
      <c r="G89" s="1"/>
      <c r="H89" s="1"/>
      <c r="I89" s="1"/>
      <c r="J89" s="1"/>
      <c r="K89" s="1"/>
      <c r="R89" s="1"/>
      <c r="S89" s="1"/>
      <c r="T89" s="1"/>
      <c r="U89" s="1"/>
    </row>
    <row r="90" spans="3:21" x14ac:dyDescent="0.35">
      <c r="C90" s="12"/>
      <c r="D90" s="12"/>
      <c r="E90" s="12"/>
      <c r="F90" s="12"/>
      <c r="G90" s="1"/>
      <c r="H90" s="1"/>
      <c r="I90" s="1"/>
      <c r="J90" s="1"/>
      <c r="K90" s="1"/>
      <c r="R90" s="1"/>
      <c r="S90" s="1"/>
      <c r="T90" s="1"/>
      <c r="U90" s="1"/>
    </row>
    <row r="91" spans="3:21" x14ac:dyDescent="0.35">
      <c r="C91" s="12"/>
      <c r="D91" s="12"/>
      <c r="E91" s="12"/>
      <c r="F91" s="12"/>
      <c r="G91" s="1"/>
      <c r="H91" s="1"/>
      <c r="I91" s="1"/>
      <c r="J91" s="1"/>
      <c r="K91" s="1"/>
      <c r="R91" s="1"/>
      <c r="S91" s="1"/>
      <c r="T91" s="1"/>
      <c r="U91" s="1"/>
    </row>
    <row r="92" spans="3:21" x14ac:dyDescent="0.35">
      <c r="C92" s="12"/>
      <c r="D92" s="12"/>
      <c r="E92" s="12"/>
      <c r="F92" s="12"/>
      <c r="G92" s="1"/>
      <c r="H92" s="1"/>
      <c r="I92" s="1"/>
      <c r="J92" s="1"/>
      <c r="K92" s="1"/>
      <c r="R92" s="1"/>
      <c r="S92" s="1"/>
      <c r="T92" s="1"/>
      <c r="U92" s="1"/>
    </row>
    <row r="93" spans="3:21" x14ac:dyDescent="0.35">
      <c r="C93" s="12"/>
      <c r="D93" s="12"/>
      <c r="E93" s="12"/>
      <c r="F93" s="12"/>
      <c r="G93" s="1"/>
      <c r="H93" s="1"/>
      <c r="I93" s="1"/>
      <c r="J93" s="1"/>
      <c r="K93" s="1"/>
      <c r="R93" s="1"/>
      <c r="S93" s="1"/>
      <c r="T93" s="1"/>
      <c r="U93" s="1"/>
    </row>
    <row r="94" spans="3:21" x14ac:dyDescent="0.35">
      <c r="C94" s="12"/>
      <c r="D94" s="12"/>
      <c r="E94" s="12"/>
      <c r="F94" s="12"/>
      <c r="G94" s="1"/>
      <c r="H94" s="1"/>
      <c r="I94" s="1"/>
      <c r="J94" s="1"/>
      <c r="K94" s="1"/>
      <c r="R94" s="1"/>
      <c r="S94" s="1"/>
      <c r="T94" s="1"/>
      <c r="U94" s="1"/>
    </row>
    <row r="95" spans="3:21" x14ac:dyDescent="0.35">
      <c r="C95" s="12"/>
      <c r="D95" s="12"/>
      <c r="E95" s="12"/>
      <c r="F95" s="12"/>
      <c r="G95" s="1"/>
      <c r="H95" s="1"/>
      <c r="I95" s="1"/>
      <c r="J95" s="1"/>
      <c r="K95" s="1"/>
      <c r="R95" s="1"/>
      <c r="S95" s="1"/>
      <c r="T95" s="1"/>
      <c r="U95" s="1"/>
    </row>
    <row r="96" spans="3:21" x14ac:dyDescent="0.35">
      <c r="C96" s="12"/>
      <c r="D96" s="12"/>
      <c r="E96" s="12"/>
      <c r="F96" s="12"/>
      <c r="G96" s="1"/>
      <c r="H96" s="1"/>
      <c r="I96" s="1"/>
      <c r="J96" s="1"/>
      <c r="K96" s="1"/>
      <c r="R96" s="1"/>
      <c r="S96" s="1"/>
      <c r="T96" s="1"/>
      <c r="U96" s="1"/>
    </row>
    <row r="97" spans="3:21" x14ac:dyDescent="0.35">
      <c r="C97" s="12"/>
      <c r="D97" s="12"/>
      <c r="E97" s="12"/>
      <c r="F97" s="12"/>
      <c r="G97" s="1"/>
      <c r="H97" s="1"/>
      <c r="I97" s="1"/>
      <c r="J97" s="1"/>
      <c r="K97" s="1"/>
      <c r="R97" s="1"/>
      <c r="S97" s="1"/>
      <c r="T97" s="1"/>
      <c r="U97" s="1"/>
    </row>
    <row r="98" spans="3:21" x14ac:dyDescent="0.35">
      <c r="C98" s="12"/>
      <c r="D98" s="12"/>
      <c r="E98" s="12"/>
      <c r="F98" s="12"/>
      <c r="G98" s="1"/>
      <c r="H98" s="1"/>
      <c r="I98" s="1"/>
      <c r="J98" s="1"/>
      <c r="K98" s="1"/>
      <c r="R98" s="1"/>
      <c r="S98" s="1"/>
      <c r="T98" s="1"/>
      <c r="U98" s="1"/>
    </row>
    <row r="99" spans="3:21" x14ac:dyDescent="0.35">
      <c r="C99" s="12"/>
      <c r="D99" s="12"/>
      <c r="E99" s="12"/>
      <c r="F99" s="12"/>
      <c r="G99" s="1"/>
      <c r="H99" s="1"/>
      <c r="I99" s="1"/>
      <c r="J99" s="1"/>
      <c r="K99" s="1"/>
      <c r="R99" s="1"/>
      <c r="S99" s="1"/>
      <c r="T99" s="1"/>
      <c r="U99" s="1"/>
    </row>
    <row r="100" spans="3:21" x14ac:dyDescent="0.35">
      <c r="C100" s="12"/>
      <c r="D100" s="12"/>
      <c r="E100" s="12"/>
      <c r="F100" s="12"/>
      <c r="G100" s="1"/>
      <c r="H100" s="1"/>
      <c r="I100" s="1"/>
      <c r="J100" s="1"/>
      <c r="K100" s="1"/>
      <c r="R100" s="1"/>
      <c r="S100" s="1"/>
      <c r="T100" s="1"/>
      <c r="U100" s="1"/>
    </row>
    <row r="101" spans="3:21" x14ac:dyDescent="0.35">
      <c r="C101" s="12"/>
      <c r="D101" s="12"/>
      <c r="E101" s="12"/>
      <c r="F101" s="12"/>
      <c r="G101" s="1"/>
      <c r="H101" s="1"/>
      <c r="I101" s="1"/>
      <c r="J101" s="1"/>
      <c r="K101" s="1"/>
      <c r="R101" s="1"/>
      <c r="S101" s="1"/>
      <c r="T101" s="1"/>
      <c r="U101" s="1"/>
    </row>
    <row r="102" spans="3:21" x14ac:dyDescent="0.35">
      <c r="C102" s="12"/>
      <c r="D102" s="12"/>
      <c r="E102" s="12"/>
      <c r="F102" s="12"/>
      <c r="G102" s="1"/>
      <c r="H102" s="1"/>
      <c r="I102" s="1"/>
      <c r="J102" s="1"/>
      <c r="K102" s="1"/>
      <c r="R102" s="1"/>
      <c r="S102" s="1"/>
      <c r="T102" s="1"/>
      <c r="U102" s="1"/>
    </row>
    <row r="103" spans="3:21" x14ac:dyDescent="0.35">
      <c r="C103" s="12"/>
      <c r="D103" s="12"/>
      <c r="E103" s="12"/>
      <c r="F103" s="12"/>
      <c r="G103" s="1"/>
      <c r="H103" s="1"/>
      <c r="I103" s="1"/>
      <c r="J103" s="1"/>
      <c r="K103" s="1"/>
      <c r="R103" s="1"/>
      <c r="S103" s="1"/>
      <c r="T103" s="1"/>
      <c r="U103" s="1"/>
    </row>
    <row r="104" spans="3:21" x14ac:dyDescent="0.35">
      <c r="C104" s="12"/>
      <c r="D104" s="12"/>
      <c r="E104" s="12"/>
      <c r="F104" s="12"/>
      <c r="G104" s="1"/>
      <c r="H104" s="1"/>
      <c r="I104" s="1"/>
      <c r="J104" s="1"/>
      <c r="K104" s="1"/>
      <c r="R104" s="1"/>
      <c r="S104" s="1"/>
      <c r="T104" s="1"/>
      <c r="U104" s="1"/>
    </row>
    <row r="105" spans="3:21" x14ac:dyDescent="0.35">
      <c r="C105" s="12"/>
      <c r="D105" s="12"/>
      <c r="E105" s="12"/>
      <c r="F105" s="12"/>
      <c r="G105" s="1"/>
      <c r="H105" s="1"/>
      <c r="I105" s="1"/>
      <c r="J105" s="1"/>
      <c r="K105" s="1"/>
      <c r="R105" s="1"/>
      <c r="S105" s="1"/>
      <c r="T105" s="1"/>
      <c r="U105" s="1"/>
    </row>
    <row r="106" spans="3:21" x14ac:dyDescent="0.35">
      <c r="C106" s="12"/>
      <c r="D106" s="12"/>
      <c r="E106" s="12"/>
      <c r="F106" s="12"/>
      <c r="G106" s="1"/>
      <c r="H106" s="1"/>
      <c r="I106" s="1"/>
      <c r="J106" s="1"/>
      <c r="K106" s="1"/>
      <c r="R106" s="1"/>
      <c r="S106" s="1"/>
      <c r="T106" s="1"/>
      <c r="U106" s="1"/>
    </row>
    <row r="107" spans="3:21" x14ac:dyDescent="0.35">
      <c r="C107" s="12"/>
      <c r="D107" s="12"/>
      <c r="E107" s="12"/>
      <c r="F107" s="12"/>
      <c r="G107" s="1"/>
      <c r="H107" s="1"/>
      <c r="I107" s="1"/>
      <c r="J107" s="1"/>
      <c r="K107" s="1"/>
      <c r="R107" s="1"/>
      <c r="S107" s="1"/>
      <c r="T107" s="1"/>
      <c r="U107" s="1"/>
    </row>
    <row r="108" spans="3:21" x14ac:dyDescent="0.35">
      <c r="C108" s="12"/>
      <c r="D108" s="12"/>
      <c r="E108" s="12"/>
      <c r="F108" s="12"/>
      <c r="G108" s="1"/>
      <c r="H108" s="1"/>
      <c r="I108" s="1"/>
      <c r="J108" s="1"/>
      <c r="K108" s="1"/>
      <c r="R108" s="1"/>
      <c r="S108" s="1"/>
      <c r="T108" s="1"/>
      <c r="U108" s="1"/>
    </row>
    <row r="109" spans="3:21" x14ac:dyDescent="0.35">
      <c r="C109" s="12"/>
      <c r="D109" s="12"/>
      <c r="E109" s="12"/>
      <c r="F109" s="12"/>
      <c r="G109" s="1"/>
      <c r="H109" s="1"/>
      <c r="I109" s="1"/>
      <c r="J109" s="1"/>
      <c r="K109" s="1"/>
      <c r="R109" s="1"/>
      <c r="S109" s="1"/>
      <c r="T109" s="1"/>
      <c r="U109" s="1"/>
    </row>
    <row r="110" spans="3:21" x14ac:dyDescent="0.35">
      <c r="C110" s="12"/>
      <c r="D110" s="12"/>
      <c r="E110" s="12"/>
      <c r="F110" s="12"/>
      <c r="G110" s="1"/>
      <c r="H110" s="1"/>
      <c r="I110" s="1"/>
      <c r="J110" s="1"/>
      <c r="K110" s="1"/>
      <c r="R110" s="1"/>
      <c r="S110" s="1"/>
      <c r="T110" s="1"/>
      <c r="U110" s="1"/>
    </row>
    <row r="111" spans="3:21" x14ac:dyDescent="0.35">
      <c r="C111" s="12"/>
      <c r="D111" s="12"/>
      <c r="E111" s="12"/>
      <c r="F111" s="12"/>
      <c r="G111" s="1"/>
      <c r="H111" s="1"/>
      <c r="I111" s="1"/>
      <c r="J111" s="1"/>
      <c r="K111" s="1"/>
      <c r="R111" s="1"/>
      <c r="S111" s="1"/>
      <c r="T111" s="1"/>
      <c r="U111" s="1"/>
    </row>
    <row r="112" spans="3:21" x14ac:dyDescent="0.35">
      <c r="C112" s="12"/>
      <c r="D112" s="12"/>
      <c r="E112" s="12"/>
      <c r="F112" s="12"/>
      <c r="G112" s="1"/>
      <c r="H112" s="1"/>
      <c r="I112" s="1"/>
      <c r="J112" s="1"/>
      <c r="K112" s="1"/>
      <c r="R112" s="1"/>
      <c r="S112" s="1"/>
      <c r="T112" s="1"/>
      <c r="U112" s="1"/>
    </row>
    <row r="113" spans="3:21" x14ac:dyDescent="0.35">
      <c r="C113" s="12"/>
      <c r="D113" s="12"/>
      <c r="E113" s="12"/>
      <c r="F113" s="12"/>
      <c r="G113" s="1"/>
      <c r="H113" s="1"/>
      <c r="I113" s="1"/>
      <c r="J113" s="1"/>
      <c r="K113" s="1"/>
      <c r="R113" s="1"/>
      <c r="S113" s="1"/>
      <c r="T113" s="1"/>
      <c r="U113" s="1"/>
    </row>
    <row r="114" spans="3:21" x14ac:dyDescent="0.35">
      <c r="C114" s="12"/>
      <c r="D114" s="12"/>
      <c r="E114" s="12"/>
      <c r="F114" s="12"/>
      <c r="G114" s="1"/>
      <c r="H114" s="1"/>
      <c r="I114" s="1"/>
      <c r="J114" s="1"/>
      <c r="K114" s="1"/>
      <c r="R114" s="1"/>
      <c r="S114" s="1"/>
      <c r="T114" s="1"/>
      <c r="U114" s="1"/>
    </row>
    <row r="115" spans="3:21" x14ac:dyDescent="0.35">
      <c r="C115" s="12"/>
      <c r="D115" s="12"/>
      <c r="E115" s="12"/>
      <c r="F115" s="12"/>
      <c r="G115" s="1"/>
      <c r="H115" s="1"/>
      <c r="I115" s="1"/>
      <c r="J115" s="1"/>
      <c r="K115" s="1"/>
      <c r="R115" s="1"/>
      <c r="S115" s="1"/>
      <c r="T115" s="1"/>
      <c r="U115" s="1"/>
    </row>
    <row r="116" spans="3:21" x14ac:dyDescent="0.35">
      <c r="C116" s="12"/>
      <c r="D116" s="12"/>
      <c r="E116" s="12"/>
      <c r="F116" s="12"/>
      <c r="G116" s="1"/>
      <c r="H116" s="1"/>
      <c r="I116" s="1"/>
      <c r="J116" s="1"/>
      <c r="K116" s="1"/>
      <c r="R116" s="1"/>
      <c r="S116" s="1"/>
      <c r="T116" s="1"/>
      <c r="U116" s="1"/>
    </row>
    <row r="117" spans="3:21" x14ac:dyDescent="0.35">
      <c r="C117" s="12"/>
      <c r="D117" s="12"/>
      <c r="E117" s="12"/>
      <c r="F117" s="12"/>
      <c r="G117" s="1"/>
      <c r="H117" s="1"/>
      <c r="I117" s="1"/>
      <c r="J117" s="1"/>
      <c r="K117" s="1"/>
      <c r="R117" s="1"/>
      <c r="S117" s="1"/>
      <c r="T117" s="1"/>
      <c r="U117" s="1"/>
    </row>
    <row r="118" spans="3:21" x14ac:dyDescent="0.35">
      <c r="C118" s="12"/>
      <c r="D118" s="12"/>
      <c r="E118" s="12"/>
      <c r="F118" s="12"/>
      <c r="G118" s="1"/>
      <c r="H118" s="1"/>
      <c r="I118" s="1"/>
      <c r="J118" s="1"/>
      <c r="K118" s="1"/>
      <c r="R118" s="1"/>
      <c r="S118" s="1"/>
      <c r="T118" s="1"/>
      <c r="U118" s="1"/>
    </row>
  </sheetData>
  <mergeCells count="9">
    <mergeCell ref="C43:G43"/>
    <mergeCell ref="C44:G44"/>
    <mergeCell ref="B23:G24"/>
    <mergeCell ref="C27:G27"/>
    <mergeCell ref="H27:K27"/>
    <mergeCell ref="A39:G39"/>
    <mergeCell ref="C40:G40"/>
    <mergeCell ref="C41:G41"/>
    <mergeCell ref="C42:G42"/>
  </mergeCells>
  <pageMargins left="0.25" right="0.25" top="0.75" bottom="0.75" header="0.3" footer="0.3"/>
  <pageSetup scale="39" fitToHeight="2" orientation="landscape" r:id="rId1"/>
  <headerFooter>
    <oddHeader xml:space="preserve">&amp;C&amp;26ALAMO AREA WRESTLING OFFICIALS ASSOCIATION PAY SHEET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9799-81FB-463A-BA9C-F6565F2C7A52}">
  <sheetPr>
    <pageSetUpPr fitToPage="1"/>
  </sheetPr>
  <dimension ref="A1:V113"/>
  <sheetViews>
    <sheetView topLeftCell="A28" zoomScale="60" zoomScaleNormal="60" zoomScaleSheetLayoutView="40" zoomScalePageLayoutView="40" workbookViewId="0">
      <selection activeCell="D58" sqref="D58"/>
    </sheetView>
  </sheetViews>
  <sheetFormatPr defaultColWidth="8.54296875" defaultRowHeight="15.5" x14ac:dyDescent="0.35"/>
  <cols>
    <col min="1" max="1" width="18.1796875" style="1" customWidth="1"/>
    <col min="2" max="2" width="49.81640625" style="1" customWidth="1"/>
    <col min="3" max="3" width="13.81640625" style="1" customWidth="1"/>
    <col min="4" max="4" width="12.1796875" style="1" customWidth="1"/>
    <col min="5" max="5" width="12.54296875" style="1" customWidth="1"/>
    <col min="6" max="6" width="11.81640625" style="1" customWidth="1"/>
    <col min="7" max="7" width="8.81640625" style="2" customWidth="1"/>
    <col min="8" max="8" width="12.453125" style="2" customWidth="1"/>
    <col min="9" max="9" width="16.1796875" style="2" bestFit="1" customWidth="1"/>
    <col min="10" max="10" width="22.1796875" style="2" bestFit="1" customWidth="1"/>
    <col min="11" max="11" width="17.54296875" style="2" bestFit="1" customWidth="1"/>
    <col min="12" max="12" width="13" style="1" bestFit="1" customWidth="1"/>
    <col min="13" max="13" width="52.54296875" style="1" customWidth="1"/>
    <col min="14" max="14" width="16.54296875" style="1" customWidth="1"/>
    <col min="15" max="15" width="37.81640625" style="1" customWidth="1"/>
    <col min="16" max="16" width="24.1796875" style="1" customWidth="1"/>
    <col min="17" max="17" width="35.453125" style="1" customWidth="1"/>
    <col min="18" max="18" width="19.54296875" style="12" customWidth="1"/>
    <col min="19" max="20" width="16.54296875" style="12" customWidth="1"/>
    <col min="21" max="21" width="20.1796875" style="12" customWidth="1"/>
    <col min="22" max="16384" width="8.54296875" style="1"/>
  </cols>
  <sheetData>
    <row r="1" spans="1:17" hidden="1" x14ac:dyDescent="0.35">
      <c r="L1" s="3"/>
      <c r="M1" s="3"/>
      <c r="Q1" s="3"/>
    </row>
    <row r="2" spans="1:17" hidden="1" x14ac:dyDescent="0.35">
      <c r="L2" s="3"/>
      <c r="M2" s="3"/>
      <c r="Q2" s="3"/>
    </row>
    <row r="3" spans="1:17" hidden="1" x14ac:dyDescent="0.35">
      <c r="L3" s="3"/>
      <c r="M3" s="3"/>
      <c r="Q3" s="3"/>
    </row>
    <row r="4" spans="1:17" hidden="1" x14ac:dyDescent="0.35">
      <c r="L4" s="3"/>
      <c r="M4" s="3"/>
      <c r="Q4" s="3"/>
    </row>
    <row r="5" spans="1:17" hidden="1" x14ac:dyDescent="0.35">
      <c r="A5" s="1" t="s">
        <v>0</v>
      </c>
      <c r="L5" s="3"/>
      <c r="M5" s="3"/>
      <c r="Q5" s="3"/>
    </row>
    <row r="6" spans="1:17" hidden="1" x14ac:dyDescent="0.35">
      <c r="A6" s="1" t="s">
        <v>1</v>
      </c>
    </row>
    <row r="7" spans="1:17" hidden="1" x14ac:dyDescent="0.35">
      <c r="A7" s="1" t="s">
        <v>2</v>
      </c>
    </row>
    <row r="8" spans="1:17" hidden="1" x14ac:dyDescent="0.35">
      <c r="A8" s="1" t="s">
        <v>3</v>
      </c>
    </row>
    <row r="9" spans="1:17" hidden="1" x14ac:dyDescent="0.35"/>
    <row r="10" spans="1:17" hidden="1" x14ac:dyDescent="0.35"/>
    <row r="11" spans="1:17" hidden="1" x14ac:dyDescent="0.35"/>
    <row r="12" spans="1:17" hidden="1" x14ac:dyDescent="0.35"/>
    <row r="13" spans="1:17" hidden="1" x14ac:dyDescent="0.35"/>
    <row r="14" spans="1:17" hidden="1" x14ac:dyDescent="0.35"/>
    <row r="15" spans="1:17" hidden="1" x14ac:dyDescent="0.35"/>
    <row r="16" spans="1:17" hidden="1" x14ac:dyDescent="0.35"/>
    <row r="17" spans="1:22" hidden="1" x14ac:dyDescent="0.35"/>
    <row r="18" spans="1:22" ht="16" thickBot="1" x14ac:dyDescent="0.4"/>
    <row r="19" spans="1:22" s="9" customFormat="1" ht="38.15" customHeight="1" thickTop="1" thickBot="1" x14ac:dyDescent="0.4">
      <c r="A19" s="4" t="s">
        <v>0</v>
      </c>
      <c r="B19" s="5">
        <v>45247</v>
      </c>
      <c r="C19" s="6"/>
      <c r="D19" s="6"/>
      <c r="E19" s="6"/>
      <c r="F19" s="6"/>
      <c r="G19" s="7"/>
      <c r="H19" s="8"/>
      <c r="I19" s="8"/>
      <c r="R19" s="12"/>
      <c r="S19" s="12"/>
      <c r="T19" s="12"/>
      <c r="U19" s="12"/>
    </row>
    <row r="20" spans="1:22" s="9" customFormat="1" ht="38.15" customHeight="1" thickTop="1" thickBot="1" x14ac:dyDescent="0.4">
      <c r="A20" s="4" t="s">
        <v>4</v>
      </c>
      <c r="B20" s="6" t="s">
        <v>79</v>
      </c>
      <c r="C20" s="6"/>
      <c r="D20" s="6"/>
      <c r="E20" s="6"/>
      <c r="F20" s="6"/>
      <c r="G20" s="7"/>
      <c r="H20" s="8"/>
      <c r="I20" s="8"/>
      <c r="R20" s="12"/>
      <c r="S20" s="12"/>
      <c r="T20" s="12"/>
      <c r="U20" s="12"/>
    </row>
    <row r="21" spans="1:22" s="9" customFormat="1" ht="38.15" customHeight="1" thickTop="1" thickBot="1" x14ac:dyDescent="0.4">
      <c r="A21" s="4" t="s">
        <v>2</v>
      </c>
      <c r="B21" s="6" t="s">
        <v>80</v>
      </c>
      <c r="C21" s="6"/>
      <c r="D21" s="6"/>
      <c r="E21" s="6"/>
      <c r="F21" s="6"/>
      <c r="G21" s="7"/>
      <c r="H21" s="8"/>
      <c r="I21" s="8"/>
      <c r="R21" s="12"/>
      <c r="S21" s="12"/>
      <c r="T21" s="12"/>
      <c r="U21" s="12"/>
    </row>
    <row r="22" spans="1:22" s="9" customFormat="1" ht="38.15" customHeight="1" thickTop="1" thickBot="1" x14ac:dyDescent="0.4">
      <c r="A22" s="4" t="s">
        <v>5</v>
      </c>
      <c r="B22" s="6" t="s">
        <v>81</v>
      </c>
      <c r="C22" s="6"/>
      <c r="D22" s="6"/>
      <c r="E22" s="6"/>
      <c r="F22" s="6"/>
      <c r="G22" s="7"/>
      <c r="H22" s="8"/>
      <c r="I22" s="8"/>
      <c r="R22" s="12"/>
      <c r="S22" s="12"/>
      <c r="T22" s="12"/>
      <c r="U22" s="12"/>
    </row>
    <row r="23" spans="1:22" s="12" customFormat="1" ht="27.65" customHeight="1" thickTop="1" x14ac:dyDescent="0.55000000000000004">
      <c r="A23" s="4" t="s">
        <v>6</v>
      </c>
      <c r="B23" s="107" t="s">
        <v>74</v>
      </c>
      <c r="C23" s="107"/>
      <c r="D23" s="107"/>
      <c r="E23" s="107"/>
      <c r="F23" s="107"/>
      <c r="G23" s="107"/>
      <c r="H23" s="10"/>
      <c r="I23" s="11"/>
      <c r="N23" s="13"/>
      <c r="O23" s="13"/>
      <c r="P23" s="13"/>
      <c r="Q23" s="13"/>
    </row>
    <row r="24" spans="1:22" s="12" customFormat="1" ht="27.65" customHeight="1" thickBot="1" x14ac:dyDescent="0.6">
      <c r="A24" s="4" t="s">
        <v>8</v>
      </c>
      <c r="B24" s="108"/>
      <c r="C24" s="108"/>
      <c r="D24" s="108"/>
      <c r="E24" s="108"/>
      <c r="F24" s="108"/>
      <c r="G24" s="108"/>
      <c r="H24" s="10"/>
      <c r="I24" s="11"/>
      <c r="N24" s="13"/>
      <c r="O24" s="13"/>
      <c r="P24" s="13"/>
      <c r="Q24" s="13"/>
    </row>
    <row r="25" spans="1:22" s="12" customFormat="1" ht="20.149999999999999" customHeight="1" thickTop="1" x14ac:dyDescent="0.35">
      <c r="A25" s="13"/>
      <c r="B25" s="13"/>
      <c r="C25" s="13"/>
      <c r="D25" s="13"/>
      <c r="E25" s="13"/>
      <c r="F25" s="13"/>
      <c r="G25" s="11"/>
      <c r="H25" s="11"/>
      <c r="I25" s="11"/>
      <c r="N25" s="13"/>
      <c r="O25" s="13"/>
      <c r="P25" s="13"/>
      <c r="Q25" s="13"/>
    </row>
    <row r="26" spans="1:22" s="12" customFormat="1" ht="20.149999999999999" customHeight="1" thickBot="1" x14ac:dyDescent="0.4">
      <c r="A26" s="13"/>
      <c r="B26" s="13"/>
      <c r="C26" s="13"/>
      <c r="D26" s="13"/>
      <c r="E26" s="13"/>
      <c r="F26" s="13"/>
      <c r="G26" s="11"/>
      <c r="H26" s="11"/>
      <c r="I26" s="11"/>
    </row>
    <row r="27" spans="1:22" s="12" customFormat="1" ht="20.149999999999999" customHeight="1" thickTop="1" thickBot="1" x14ac:dyDescent="0.4">
      <c r="A27" s="14"/>
      <c r="C27" s="109" t="s">
        <v>9</v>
      </c>
      <c r="D27" s="110"/>
      <c r="E27" s="111"/>
      <c r="F27" s="112"/>
      <c r="G27" s="113"/>
      <c r="H27" s="114" t="s">
        <v>10</v>
      </c>
      <c r="I27" s="115"/>
      <c r="J27" s="115"/>
      <c r="K27" s="116"/>
      <c r="L27" s="15"/>
      <c r="M27" s="16"/>
      <c r="N27" s="16"/>
      <c r="O27" s="16"/>
      <c r="P27" s="68"/>
      <c r="Q27" s="69"/>
    </row>
    <row r="28" spans="1:22" s="12" customFormat="1" ht="64.5" customHeight="1" x14ac:dyDescent="0.35">
      <c r="A28" s="17" t="s">
        <v>11</v>
      </c>
      <c r="B28" s="18" t="s">
        <v>12</v>
      </c>
      <c r="C28" s="19" t="s">
        <v>13</v>
      </c>
      <c r="D28" s="20" t="s">
        <v>14</v>
      </c>
      <c r="E28" s="21" t="s">
        <v>15</v>
      </c>
      <c r="F28" s="20" t="s">
        <v>14</v>
      </c>
      <c r="G28" s="22" t="s">
        <v>16</v>
      </c>
      <c r="H28" s="19" t="s">
        <v>13</v>
      </c>
      <c r="I28" s="20" t="s">
        <v>14</v>
      </c>
      <c r="J28" s="19" t="s">
        <v>15</v>
      </c>
      <c r="K28" s="20" t="s">
        <v>14</v>
      </c>
      <c r="L28" s="23" t="s">
        <v>17</v>
      </c>
      <c r="M28" s="24" t="s">
        <v>18</v>
      </c>
      <c r="N28" s="25" t="s">
        <v>19</v>
      </c>
      <c r="O28" s="70" t="s">
        <v>30</v>
      </c>
      <c r="P28" s="26" t="s">
        <v>20</v>
      </c>
    </row>
    <row r="29" spans="1:22" s="12" customFormat="1" ht="35.5" customHeight="1" x14ac:dyDescent="0.35">
      <c r="A29" s="27">
        <v>1</v>
      </c>
      <c r="B29" s="28" t="s">
        <v>74</v>
      </c>
      <c r="C29" s="71"/>
      <c r="D29" s="71"/>
      <c r="E29" s="71"/>
      <c r="F29" s="30"/>
      <c r="G29" s="31" t="s">
        <v>53</v>
      </c>
      <c r="H29" s="29"/>
      <c r="I29" s="32"/>
      <c r="J29" s="71">
        <v>215</v>
      </c>
      <c r="K29" s="34"/>
      <c r="L29" s="35">
        <v>1</v>
      </c>
      <c r="M29" s="36" t="s">
        <v>29</v>
      </c>
      <c r="N29" s="37">
        <v>20</v>
      </c>
      <c r="O29" s="37"/>
      <c r="P29" s="38">
        <f t="shared" ref="P29:P37" si="0">+J29+N29</f>
        <v>235</v>
      </c>
      <c r="R29" s="39"/>
      <c r="S29" s="67"/>
      <c r="T29" s="67"/>
      <c r="U29" s="67"/>
      <c r="V29" s="67"/>
    </row>
    <row r="30" spans="1:22" s="12" customFormat="1" ht="35.5" customHeight="1" x14ac:dyDescent="0.35">
      <c r="A30" s="27">
        <v>2</v>
      </c>
      <c r="B30" s="28" t="s">
        <v>82</v>
      </c>
      <c r="C30" s="71"/>
      <c r="D30" s="71"/>
      <c r="E30" s="29"/>
      <c r="F30" s="30"/>
      <c r="G30" s="31" t="s">
        <v>53</v>
      </c>
      <c r="H30" s="29"/>
      <c r="I30" s="32"/>
      <c r="J30" s="71">
        <v>215</v>
      </c>
      <c r="K30" s="34"/>
      <c r="L30" s="35">
        <v>1</v>
      </c>
      <c r="M30" s="36" t="s">
        <v>29</v>
      </c>
      <c r="N30" s="37">
        <v>20</v>
      </c>
      <c r="O30" s="37"/>
      <c r="P30" s="38">
        <f t="shared" si="0"/>
        <v>235</v>
      </c>
      <c r="S30" s="67"/>
      <c r="T30" s="67"/>
      <c r="U30" s="67"/>
      <c r="V30" s="67"/>
    </row>
    <row r="31" spans="1:22" s="12" customFormat="1" ht="35.5" customHeight="1" x14ac:dyDescent="0.35">
      <c r="A31" s="27">
        <v>3</v>
      </c>
      <c r="B31" s="28" t="s">
        <v>83</v>
      </c>
      <c r="C31" s="71"/>
      <c r="D31" s="71"/>
      <c r="E31" s="40"/>
      <c r="F31" s="30"/>
      <c r="G31" s="31" t="s">
        <v>53</v>
      </c>
      <c r="H31" s="29"/>
      <c r="I31" s="32"/>
      <c r="J31" s="71">
        <v>215</v>
      </c>
      <c r="K31" s="34"/>
      <c r="L31" s="35">
        <v>1</v>
      </c>
      <c r="M31" s="36" t="s">
        <v>29</v>
      </c>
      <c r="N31" s="37">
        <v>20</v>
      </c>
      <c r="O31" s="37"/>
      <c r="P31" s="38">
        <f t="shared" si="0"/>
        <v>235</v>
      </c>
      <c r="S31" s="67"/>
      <c r="T31" s="67"/>
      <c r="U31" s="67"/>
      <c r="V31" s="67"/>
    </row>
    <row r="32" spans="1:22" s="12" customFormat="1" ht="35.5" customHeight="1" x14ac:dyDescent="0.35">
      <c r="A32" s="27">
        <v>4</v>
      </c>
      <c r="B32" s="28" t="s">
        <v>84</v>
      </c>
      <c r="C32" s="40"/>
      <c r="D32" s="71"/>
      <c r="E32" s="40"/>
      <c r="F32" s="30"/>
      <c r="G32" s="31" t="s">
        <v>53</v>
      </c>
      <c r="H32" s="29"/>
      <c r="I32" s="32"/>
      <c r="J32" s="71">
        <v>215</v>
      </c>
      <c r="K32" s="34"/>
      <c r="L32" s="35">
        <v>1</v>
      </c>
      <c r="M32" s="36" t="s">
        <v>29</v>
      </c>
      <c r="N32" s="37">
        <v>20</v>
      </c>
      <c r="O32" s="37"/>
      <c r="P32" s="38">
        <f t="shared" si="0"/>
        <v>235</v>
      </c>
    </row>
    <row r="33" spans="1:17" s="12" customFormat="1" ht="35.5" customHeight="1" x14ac:dyDescent="0.35">
      <c r="A33" s="27">
        <v>5</v>
      </c>
      <c r="B33" s="28" t="s">
        <v>85</v>
      </c>
      <c r="C33" s="40"/>
      <c r="D33" s="71"/>
      <c r="E33" s="40"/>
      <c r="F33" s="30"/>
      <c r="G33" s="31" t="s">
        <v>53</v>
      </c>
      <c r="H33" s="29"/>
      <c r="I33" s="32"/>
      <c r="J33" s="71">
        <v>215</v>
      </c>
      <c r="K33" s="34"/>
      <c r="L33" s="35">
        <v>1</v>
      </c>
      <c r="M33" s="36" t="s">
        <v>29</v>
      </c>
      <c r="N33" s="37">
        <v>20</v>
      </c>
      <c r="O33" s="37"/>
      <c r="P33" s="38">
        <f t="shared" si="0"/>
        <v>235</v>
      </c>
    </row>
    <row r="34" spans="1:17" s="12" customFormat="1" ht="35.5" customHeight="1" x14ac:dyDescent="0.35">
      <c r="A34" s="27">
        <v>6</v>
      </c>
      <c r="B34" s="28" t="s">
        <v>86</v>
      </c>
      <c r="C34" s="40"/>
      <c r="D34" s="71"/>
      <c r="E34" s="40"/>
      <c r="F34" s="30"/>
      <c r="G34" s="31" t="s">
        <v>53</v>
      </c>
      <c r="H34" s="29"/>
      <c r="I34" s="32"/>
      <c r="J34" s="71">
        <v>215</v>
      </c>
      <c r="K34" s="34"/>
      <c r="L34" s="35">
        <v>1</v>
      </c>
      <c r="M34" s="36" t="s">
        <v>29</v>
      </c>
      <c r="N34" s="37">
        <v>20</v>
      </c>
      <c r="O34" s="37"/>
      <c r="P34" s="38">
        <f t="shared" si="0"/>
        <v>235</v>
      </c>
    </row>
    <row r="35" spans="1:17" s="12" customFormat="1" ht="35.5" customHeight="1" x14ac:dyDescent="0.35">
      <c r="A35" s="27">
        <v>7</v>
      </c>
      <c r="B35" s="28" t="s">
        <v>87</v>
      </c>
      <c r="C35" s="40"/>
      <c r="D35" s="71"/>
      <c r="E35" s="40"/>
      <c r="F35" s="30"/>
      <c r="G35" s="31" t="s">
        <v>53</v>
      </c>
      <c r="H35" s="29"/>
      <c r="I35" s="32"/>
      <c r="J35" s="71">
        <v>215</v>
      </c>
      <c r="K35" s="34"/>
      <c r="L35" s="35">
        <v>1</v>
      </c>
      <c r="M35" s="36" t="s">
        <v>29</v>
      </c>
      <c r="N35" s="37">
        <v>20</v>
      </c>
      <c r="O35" s="37"/>
      <c r="P35" s="38">
        <f t="shared" si="0"/>
        <v>235</v>
      </c>
    </row>
    <row r="36" spans="1:17" s="12" customFormat="1" ht="35.5" customHeight="1" x14ac:dyDescent="0.35">
      <c r="A36" s="27">
        <v>8</v>
      </c>
      <c r="B36" s="28" t="s">
        <v>88</v>
      </c>
      <c r="C36" s="40"/>
      <c r="D36" s="71"/>
      <c r="E36" s="40"/>
      <c r="F36" s="30"/>
      <c r="G36" s="31" t="s">
        <v>53</v>
      </c>
      <c r="H36" s="33"/>
      <c r="I36" s="32"/>
      <c r="J36" s="71">
        <v>215</v>
      </c>
      <c r="K36" s="34"/>
      <c r="L36" s="35">
        <v>1</v>
      </c>
      <c r="M36" s="36" t="s">
        <v>29</v>
      </c>
      <c r="N36" s="37">
        <v>20</v>
      </c>
      <c r="O36" s="37"/>
      <c r="P36" s="38">
        <f t="shared" si="0"/>
        <v>235</v>
      </c>
    </row>
    <row r="37" spans="1:17" s="12" customFormat="1" ht="35.5" customHeight="1" thickBot="1" x14ac:dyDescent="0.4">
      <c r="A37" s="27">
        <v>9</v>
      </c>
      <c r="B37" s="28" t="s">
        <v>89</v>
      </c>
      <c r="C37" s="46"/>
      <c r="D37" s="47"/>
      <c r="E37" s="48"/>
      <c r="F37" s="49"/>
      <c r="G37" s="31" t="s">
        <v>53</v>
      </c>
      <c r="H37" s="48"/>
      <c r="I37" s="51"/>
      <c r="J37" s="103">
        <v>215</v>
      </c>
      <c r="K37" s="49"/>
      <c r="L37" s="35">
        <v>1</v>
      </c>
      <c r="M37" s="36" t="s">
        <v>29</v>
      </c>
      <c r="N37" s="37">
        <v>20</v>
      </c>
      <c r="O37" s="44"/>
      <c r="P37" s="38">
        <f t="shared" si="0"/>
        <v>235</v>
      </c>
    </row>
    <row r="38" spans="1:17" s="12" customFormat="1" ht="35.5" customHeight="1" x14ac:dyDescent="0.35">
      <c r="G38" s="53"/>
      <c r="H38" s="53"/>
      <c r="I38" s="53"/>
      <c r="J38" s="102">
        <f>SUM(J29:J37)</f>
        <v>1935</v>
      </c>
      <c r="K38" s="53"/>
      <c r="L38" s="54"/>
      <c r="M38" s="54"/>
      <c r="P38" s="102">
        <f>SUM(P29:P37)</f>
        <v>2115</v>
      </c>
      <c r="Q38" s="54"/>
    </row>
    <row r="39" spans="1:17" s="12" customFormat="1" ht="20.25" customHeight="1" x14ac:dyDescent="0.35">
      <c r="A39" s="55"/>
      <c r="G39" s="53"/>
      <c r="H39" s="53"/>
      <c r="I39" s="53"/>
      <c r="J39" s="82"/>
      <c r="K39" s="82"/>
      <c r="L39" s="82"/>
      <c r="M39" s="82"/>
      <c r="N39" s="82"/>
      <c r="O39" s="82"/>
      <c r="P39" s="66"/>
      <c r="Q39" s="66"/>
    </row>
    <row r="40" spans="1:17" s="12" customFormat="1" ht="20.149999999999999" customHeight="1" thickBot="1" x14ac:dyDescent="0.4">
      <c r="A40" s="117" t="s">
        <v>21</v>
      </c>
      <c r="B40" s="118"/>
      <c r="C40" s="118"/>
      <c r="D40" s="118"/>
      <c r="E40" s="118"/>
      <c r="F40" s="118"/>
      <c r="G40" s="118"/>
      <c r="H40" s="56"/>
      <c r="I40" s="53"/>
      <c r="J40" s="82"/>
      <c r="K40" s="82"/>
      <c r="L40" s="82"/>
      <c r="M40" s="82"/>
      <c r="N40" s="82"/>
      <c r="O40" s="82"/>
      <c r="P40" s="66"/>
      <c r="Q40" s="66"/>
    </row>
    <row r="41" spans="1:17" s="12" customFormat="1" ht="33" customHeight="1" thickTop="1" thickBot="1" x14ac:dyDescent="0.4">
      <c r="A41" s="57" t="s">
        <v>22</v>
      </c>
      <c r="B41" s="58"/>
      <c r="C41" s="104">
        <v>65</v>
      </c>
      <c r="D41" s="105"/>
      <c r="E41" s="105"/>
      <c r="F41" s="105"/>
      <c r="G41" s="106"/>
      <c r="H41" s="59"/>
      <c r="I41" s="53"/>
      <c r="J41" s="82"/>
      <c r="K41" s="82" t="s">
        <v>52</v>
      </c>
      <c r="L41" s="82"/>
      <c r="M41" s="82"/>
      <c r="N41" s="82"/>
      <c r="O41" s="82"/>
      <c r="P41" s="66"/>
      <c r="Q41" s="66"/>
    </row>
    <row r="42" spans="1:17" s="12" customFormat="1" ht="33" customHeight="1" thickTop="1" thickBot="1" x14ac:dyDescent="0.4">
      <c r="A42" s="57" t="s">
        <v>23</v>
      </c>
      <c r="B42" s="58"/>
      <c r="C42" s="104">
        <v>57</v>
      </c>
      <c r="D42" s="105"/>
      <c r="E42" s="105"/>
      <c r="F42" s="105"/>
      <c r="G42" s="106"/>
      <c r="H42" s="59"/>
      <c r="I42" s="53"/>
      <c r="J42" s="82"/>
      <c r="K42" s="82" t="s">
        <v>90</v>
      </c>
      <c r="M42" s="82"/>
      <c r="N42" s="82" t="s">
        <v>91</v>
      </c>
      <c r="O42" s="82"/>
      <c r="P42" s="96">
        <f>9*215</f>
        <v>1935</v>
      </c>
      <c r="Q42" s="66"/>
    </row>
    <row r="43" spans="1:17" s="12" customFormat="1" ht="33" customHeight="1" thickTop="1" thickBot="1" x14ac:dyDescent="0.4">
      <c r="A43" s="57" t="s">
        <v>24</v>
      </c>
      <c r="B43" s="58"/>
      <c r="C43" s="104">
        <v>320</v>
      </c>
      <c r="D43" s="105"/>
      <c r="E43" s="105"/>
      <c r="F43" s="105"/>
      <c r="G43" s="106"/>
      <c r="H43" s="72" t="s">
        <v>25</v>
      </c>
      <c r="I43" s="60">
        <v>425</v>
      </c>
      <c r="J43" s="82"/>
      <c r="K43" s="82" t="s">
        <v>54</v>
      </c>
      <c r="L43" s="82"/>
      <c r="M43" s="82"/>
      <c r="N43" s="82" t="s">
        <v>92</v>
      </c>
      <c r="O43" s="82"/>
      <c r="P43" s="97">
        <f>+P42/9</f>
        <v>215</v>
      </c>
      <c r="Q43" s="66"/>
    </row>
    <row r="44" spans="1:17" s="12" customFormat="1" ht="33" customHeight="1" thickTop="1" thickBot="1" x14ac:dyDescent="0.4">
      <c r="A44" s="57" t="s">
        <v>26</v>
      </c>
      <c r="B44" s="58"/>
      <c r="C44" s="104">
        <v>60</v>
      </c>
      <c r="D44" s="105"/>
      <c r="E44" s="105"/>
      <c r="F44" s="105"/>
      <c r="G44" s="106"/>
      <c r="H44" s="59"/>
      <c r="I44" s="53"/>
      <c r="J44" s="82"/>
      <c r="K44" s="82" t="s">
        <v>55</v>
      </c>
      <c r="L44" s="82"/>
      <c r="M44" s="82"/>
      <c r="N44" s="82"/>
      <c r="O44" s="82"/>
      <c r="P44" s="66"/>
      <c r="Q44" s="66"/>
    </row>
    <row r="45" spans="1:17" s="12" customFormat="1" ht="33" customHeight="1" thickTop="1" thickBot="1" x14ac:dyDescent="0.4">
      <c r="A45" s="57" t="s">
        <v>27</v>
      </c>
      <c r="B45" s="58"/>
      <c r="C45" s="104">
        <v>215</v>
      </c>
      <c r="D45" s="105"/>
      <c r="E45" s="105"/>
      <c r="F45" s="105"/>
      <c r="G45" s="106"/>
      <c r="H45" s="72" t="s">
        <v>25</v>
      </c>
      <c r="I45" s="60">
        <v>280</v>
      </c>
      <c r="J45" s="82"/>
      <c r="K45" s="82" t="s">
        <v>56</v>
      </c>
      <c r="L45" s="82"/>
      <c r="M45" s="82"/>
      <c r="N45" s="82"/>
      <c r="O45" s="82"/>
      <c r="P45" s="66"/>
      <c r="Q45" s="66"/>
    </row>
    <row r="46" spans="1:17" s="12" customFormat="1" ht="33" customHeight="1" thickTop="1" thickBot="1" x14ac:dyDescent="0.55000000000000004">
      <c r="A46" s="61" t="s">
        <v>28</v>
      </c>
      <c r="B46" s="62"/>
      <c r="C46" s="63" t="s">
        <v>64</v>
      </c>
      <c r="D46" s="64"/>
      <c r="E46" s="64"/>
      <c r="F46" s="64"/>
      <c r="G46" s="64"/>
      <c r="H46" s="73"/>
      <c r="I46" s="53"/>
      <c r="J46" s="82"/>
      <c r="K46" s="82" t="s">
        <v>57</v>
      </c>
      <c r="L46" s="82"/>
      <c r="M46" s="82"/>
      <c r="N46" s="82"/>
      <c r="O46" s="82"/>
      <c r="P46" s="66"/>
      <c r="Q46" s="66"/>
    </row>
    <row r="47" spans="1:17" s="12" customFormat="1" ht="33" customHeight="1" thickTop="1" thickBot="1" x14ac:dyDescent="0.4">
      <c r="A47" s="61" t="s">
        <v>28</v>
      </c>
      <c r="B47" s="65"/>
      <c r="C47" s="63" t="s">
        <v>65</v>
      </c>
      <c r="D47" s="64"/>
      <c r="E47" s="64"/>
      <c r="F47" s="64"/>
      <c r="G47" s="64"/>
      <c r="H47" s="73"/>
      <c r="I47" s="53"/>
      <c r="J47" s="82"/>
      <c r="K47" s="82" t="s">
        <v>58</v>
      </c>
      <c r="L47" s="82"/>
      <c r="M47" s="82"/>
      <c r="N47" s="82"/>
      <c r="O47" s="82"/>
      <c r="P47" s="66"/>
      <c r="Q47" s="66"/>
    </row>
    <row r="48" spans="1:17" s="12" customFormat="1" ht="33" customHeight="1" x14ac:dyDescent="0.35">
      <c r="A48" s="85"/>
      <c r="B48" s="86"/>
      <c r="C48" s="87"/>
      <c r="D48" s="87"/>
      <c r="E48" s="87"/>
      <c r="F48" s="87"/>
      <c r="G48" s="87"/>
      <c r="H48" s="59"/>
      <c r="I48" s="53"/>
      <c r="J48" s="82"/>
      <c r="K48" s="82"/>
      <c r="L48" s="82"/>
      <c r="M48" s="82"/>
      <c r="N48" s="82"/>
      <c r="O48" s="82"/>
      <c r="P48" s="66"/>
      <c r="Q48" s="66"/>
    </row>
    <row r="49" spans="1:21" s="12" customFormat="1" ht="33" customHeight="1" x14ac:dyDescent="0.35">
      <c r="A49" s="85"/>
      <c r="B49" s="92" t="s">
        <v>59</v>
      </c>
      <c r="C49" s="88"/>
      <c r="D49" s="88"/>
      <c r="E49" s="88"/>
      <c r="F49" s="88"/>
      <c r="G49" s="88"/>
      <c r="H49" s="89"/>
      <c r="I49" s="90"/>
      <c r="J49" s="82"/>
      <c r="K49" s="82"/>
      <c r="L49" s="82"/>
      <c r="M49" s="82"/>
      <c r="N49" s="82"/>
      <c r="O49" s="82"/>
      <c r="P49" s="66"/>
      <c r="Q49" s="66"/>
    </row>
    <row r="50" spans="1:21" s="12" customFormat="1" ht="33" customHeight="1" x14ac:dyDescent="0.35">
      <c r="A50" s="85"/>
      <c r="B50" s="92" t="s">
        <v>60</v>
      </c>
      <c r="C50" s="88"/>
      <c r="D50" s="88"/>
      <c r="E50" s="88"/>
      <c r="F50" s="88"/>
      <c r="G50" s="88"/>
      <c r="H50" s="89"/>
      <c r="I50" s="90"/>
      <c r="J50" s="82"/>
      <c r="K50" s="82"/>
      <c r="L50" s="82"/>
      <c r="M50" s="82"/>
      <c r="N50" s="82"/>
      <c r="O50" s="82"/>
      <c r="P50" s="66"/>
      <c r="Q50" s="66"/>
    </row>
    <row r="51" spans="1:21" s="12" customFormat="1" ht="33" customHeight="1" x14ac:dyDescent="0.35">
      <c r="A51" s="85"/>
      <c r="B51" s="92"/>
      <c r="C51" s="88"/>
      <c r="D51" s="88"/>
      <c r="E51" s="88"/>
      <c r="F51" s="88"/>
      <c r="G51" s="88"/>
      <c r="H51" s="89"/>
      <c r="I51" s="90"/>
      <c r="J51" s="82"/>
      <c r="K51" s="82"/>
      <c r="L51" s="82"/>
      <c r="M51" s="82"/>
      <c r="N51" s="82"/>
      <c r="O51" s="82"/>
      <c r="P51" s="66"/>
      <c r="Q51" s="66"/>
    </row>
    <row r="52" spans="1:21" s="12" customFormat="1" ht="33" customHeight="1" x14ac:dyDescent="0.35">
      <c r="B52" s="92" t="s">
        <v>61</v>
      </c>
      <c r="C52" s="91"/>
      <c r="E52" s="93" t="s">
        <v>78</v>
      </c>
      <c r="F52" s="91"/>
      <c r="G52" s="91"/>
      <c r="H52" s="91"/>
      <c r="I52" s="90"/>
      <c r="L52" s="82" t="s">
        <v>63</v>
      </c>
      <c r="M52" s="82"/>
      <c r="N52" s="82"/>
      <c r="O52" s="82"/>
      <c r="P52" s="66"/>
      <c r="Q52" s="66"/>
    </row>
    <row r="53" spans="1:21" ht="20.5" customHeight="1" x14ac:dyDescent="0.35"/>
    <row r="54" spans="1:21" ht="42" customHeight="1" x14ac:dyDescent="0.35">
      <c r="C54" s="12"/>
      <c r="D54" s="12"/>
      <c r="E54" s="12"/>
      <c r="F54" s="12"/>
      <c r="G54" s="1"/>
      <c r="H54" s="1"/>
      <c r="I54" s="1"/>
      <c r="J54" s="1"/>
      <c r="K54" s="1"/>
      <c r="R54" s="1"/>
      <c r="S54" s="1"/>
      <c r="T54" s="1"/>
      <c r="U54" s="1"/>
    </row>
    <row r="55" spans="1:21" ht="57" customHeight="1" x14ac:dyDescent="0.35">
      <c r="C55" s="12"/>
      <c r="D55" s="12"/>
      <c r="E55" s="12"/>
      <c r="F55" s="12"/>
      <c r="G55" s="1"/>
      <c r="H55" s="1"/>
      <c r="I55" s="1"/>
      <c r="J55" s="1"/>
      <c r="K55" s="1"/>
      <c r="R55" s="1"/>
      <c r="S55" s="1"/>
      <c r="T55" s="1"/>
      <c r="U55" s="1"/>
    </row>
    <row r="56" spans="1:21" ht="29.15" customHeight="1" x14ac:dyDescent="0.35">
      <c r="C56" s="12"/>
      <c r="D56" s="12"/>
      <c r="E56" s="12"/>
      <c r="F56" s="12"/>
      <c r="G56" s="1"/>
      <c r="H56" s="1"/>
      <c r="I56" s="1"/>
      <c r="J56" s="1"/>
      <c r="K56" s="1"/>
      <c r="R56" s="1"/>
      <c r="S56" s="1"/>
      <c r="T56" s="1"/>
      <c r="U56" s="1"/>
    </row>
    <row r="57" spans="1:21" ht="29.15" customHeight="1" x14ac:dyDescent="0.35">
      <c r="C57" s="12"/>
      <c r="D57" s="12"/>
      <c r="E57" s="12"/>
      <c r="F57" s="12"/>
      <c r="G57" s="1"/>
      <c r="H57" s="1"/>
      <c r="I57" s="1"/>
      <c r="J57" s="1"/>
      <c r="K57" s="1"/>
      <c r="R57" s="1"/>
      <c r="S57" s="1"/>
      <c r="T57" s="1"/>
      <c r="U57" s="1"/>
    </row>
    <row r="58" spans="1:21" ht="55.5" customHeight="1" x14ac:dyDescent="0.35">
      <c r="C58" s="12"/>
      <c r="D58" s="12"/>
      <c r="E58" s="12"/>
      <c r="F58" s="12"/>
      <c r="G58" s="1"/>
      <c r="H58" s="1"/>
      <c r="I58" s="1"/>
      <c r="J58" s="1"/>
      <c r="K58" s="1"/>
      <c r="R58" s="1"/>
      <c r="S58" s="1"/>
      <c r="T58" s="1"/>
      <c r="U58" s="1"/>
    </row>
    <row r="59" spans="1:21" ht="55.5" customHeight="1" x14ac:dyDescent="0.35">
      <c r="C59" s="12"/>
      <c r="D59" s="12"/>
      <c r="E59" s="12"/>
      <c r="F59" s="12"/>
      <c r="G59" s="1"/>
      <c r="H59" s="1"/>
      <c r="I59" s="1"/>
      <c r="J59" s="1"/>
      <c r="K59" s="1"/>
      <c r="R59" s="1"/>
      <c r="S59" s="1"/>
      <c r="T59" s="1"/>
      <c r="U59" s="1"/>
    </row>
    <row r="60" spans="1:21" ht="54" customHeight="1" x14ac:dyDescent="0.35">
      <c r="C60" s="12"/>
      <c r="D60" s="12"/>
      <c r="E60" s="12"/>
      <c r="F60" s="12"/>
      <c r="G60" s="1"/>
      <c r="H60" s="1"/>
      <c r="I60" s="1"/>
      <c r="J60" s="1"/>
      <c r="K60" s="1"/>
      <c r="R60" s="1"/>
      <c r="S60" s="1"/>
      <c r="T60" s="1"/>
      <c r="U60" s="1"/>
    </row>
    <row r="61" spans="1:21" ht="54" customHeight="1" x14ac:dyDescent="0.35">
      <c r="C61" s="12"/>
      <c r="D61" s="12"/>
      <c r="E61" s="12"/>
      <c r="F61" s="12"/>
      <c r="G61" s="1"/>
      <c r="H61" s="1"/>
      <c r="I61" s="1"/>
      <c r="J61" s="1"/>
      <c r="K61" s="1"/>
      <c r="R61" s="1"/>
      <c r="S61" s="1"/>
      <c r="T61" s="1"/>
      <c r="U61" s="1"/>
    </row>
    <row r="62" spans="1:21" ht="34.5" customHeight="1" x14ac:dyDescent="0.35">
      <c r="C62" s="12"/>
      <c r="D62" s="12"/>
      <c r="E62" s="12"/>
      <c r="F62" s="12"/>
      <c r="G62" s="1"/>
      <c r="H62" s="1"/>
      <c r="I62" s="1"/>
      <c r="J62" s="1"/>
      <c r="K62" s="1"/>
      <c r="R62" s="1"/>
      <c r="S62" s="1"/>
      <c r="T62" s="1"/>
      <c r="U62" s="1"/>
    </row>
    <row r="63" spans="1:21" ht="57" customHeight="1" x14ac:dyDescent="0.35">
      <c r="C63" s="12"/>
      <c r="D63" s="12"/>
      <c r="E63" s="12"/>
      <c r="F63" s="12"/>
      <c r="G63" s="1"/>
      <c r="H63" s="1"/>
      <c r="I63" s="1"/>
      <c r="J63" s="1"/>
      <c r="K63" s="1"/>
      <c r="R63" s="1"/>
      <c r="S63" s="1"/>
      <c r="T63" s="1"/>
      <c r="U63" s="1"/>
    </row>
    <row r="64" spans="1:21" ht="57" customHeight="1" x14ac:dyDescent="0.35">
      <c r="C64" s="12"/>
      <c r="D64" s="12"/>
      <c r="E64" s="12"/>
      <c r="F64" s="12"/>
      <c r="G64" s="1"/>
      <c r="H64" s="1"/>
      <c r="I64" s="1"/>
      <c r="J64" s="1"/>
      <c r="K64" s="1"/>
      <c r="R64" s="1"/>
      <c r="S64" s="1"/>
      <c r="T64" s="1"/>
      <c r="U64" s="1"/>
    </row>
    <row r="65" spans="3:21" ht="58.5" customHeight="1" x14ac:dyDescent="0.35">
      <c r="C65" s="12"/>
      <c r="D65" s="12"/>
      <c r="E65" s="12"/>
      <c r="F65" s="12"/>
      <c r="G65" s="1"/>
      <c r="H65" s="1"/>
      <c r="I65" s="1"/>
      <c r="J65" s="1"/>
      <c r="K65" s="1"/>
      <c r="R65" s="1"/>
      <c r="S65" s="1"/>
      <c r="T65" s="1"/>
      <c r="U65" s="1"/>
    </row>
    <row r="66" spans="3:21" ht="57" customHeight="1" x14ac:dyDescent="0.35">
      <c r="C66" s="12"/>
      <c r="D66" s="12"/>
      <c r="E66" s="12"/>
      <c r="F66" s="12"/>
      <c r="G66" s="1"/>
      <c r="H66" s="1"/>
      <c r="I66" s="1"/>
      <c r="J66" s="1"/>
      <c r="K66" s="1"/>
      <c r="R66" s="1"/>
      <c r="S66" s="1"/>
      <c r="T66" s="1"/>
      <c r="U66" s="1"/>
    </row>
    <row r="67" spans="3:21" ht="29.15" customHeight="1" x14ac:dyDescent="0.35">
      <c r="C67" s="12"/>
      <c r="D67" s="12"/>
      <c r="E67" s="12"/>
      <c r="F67" s="12"/>
      <c r="G67" s="1"/>
      <c r="H67" s="1"/>
      <c r="I67" s="1"/>
      <c r="J67" s="1"/>
      <c r="K67" s="1"/>
      <c r="R67" s="1"/>
      <c r="S67" s="1"/>
      <c r="T67" s="1"/>
      <c r="U67" s="1"/>
    </row>
    <row r="68" spans="3:21" ht="29.15" customHeight="1" x14ac:dyDescent="0.35">
      <c r="C68" s="12"/>
      <c r="D68" s="12"/>
      <c r="E68" s="12"/>
      <c r="F68" s="12"/>
      <c r="G68" s="1"/>
      <c r="H68" s="1"/>
      <c r="I68" s="1"/>
      <c r="J68" s="1"/>
      <c r="K68" s="1"/>
      <c r="R68" s="1"/>
      <c r="S68" s="1"/>
      <c r="T68" s="1"/>
      <c r="U68" s="1"/>
    </row>
    <row r="69" spans="3:21" ht="29.15" customHeight="1" x14ac:dyDescent="0.35">
      <c r="C69" s="12"/>
      <c r="D69" s="12"/>
      <c r="E69" s="12"/>
      <c r="F69" s="12"/>
      <c r="G69" s="1"/>
      <c r="H69" s="1"/>
      <c r="I69" s="1"/>
      <c r="J69" s="1"/>
      <c r="K69" s="1"/>
      <c r="R69" s="1"/>
      <c r="S69" s="1"/>
      <c r="T69" s="1"/>
      <c r="U69" s="1"/>
    </row>
    <row r="70" spans="3:21" ht="29.15" customHeight="1" x14ac:dyDescent="0.35">
      <c r="C70" s="12"/>
      <c r="D70" s="12"/>
      <c r="E70" s="12"/>
      <c r="F70" s="12"/>
      <c r="G70" s="1"/>
      <c r="H70" s="1"/>
      <c r="I70" s="1"/>
      <c r="J70" s="1"/>
      <c r="K70" s="1"/>
      <c r="R70" s="1"/>
      <c r="S70" s="1"/>
      <c r="T70" s="1"/>
      <c r="U70" s="1"/>
    </row>
    <row r="71" spans="3:21" ht="29.15" customHeight="1" x14ac:dyDescent="0.35">
      <c r="C71" s="12"/>
      <c r="D71" s="12"/>
      <c r="E71" s="12"/>
      <c r="F71" s="12"/>
      <c r="G71" s="1"/>
      <c r="H71" s="1"/>
      <c r="I71" s="1"/>
      <c r="J71" s="1"/>
      <c r="K71" s="1"/>
      <c r="R71" s="1"/>
      <c r="S71" s="1"/>
      <c r="T71" s="1"/>
      <c r="U71" s="1"/>
    </row>
    <row r="72" spans="3:21" ht="29.15" customHeight="1" x14ac:dyDescent="0.35">
      <c r="C72" s="12"/>
      <c r="D72" s="12"/>
      <c r="E72" s="12"/>
      <c r="F72" s="12"/>
      <c r="G72" s="1"/>
      <c r="H72" s="1"/>
      <c r="I72" s="1"/>
      <c r="J72" s="1"/>
      <c r="K72" s="1"/>
      <c r="R72" s="1"/>
      <c r="S72" s="1"/>
      <c r="T72" s="1"/>
      <c r="U72" s="1"/>
    </row>
    <row r="73" spans="3:21" ht="29.15" customHeight="1" x14ac:dyDescent="0.35">
      <c r="C73" s="12"/>
      <c r="D73" s="12"/>
      <c r="E73" s="12"/>
      <c r="F73" s="12"/>
      <c r="G73" s="1"/>
      <c r="H73" s="1"/>
      <c r="I73" s="1"/>
      <c r="J73" s="1"/>
      <c r="K73" s="1"/>
      <c r="R73" s="1"/>
      <c r="S73" s="1"/>
      <c r="T73" s="1"/>
      <c r="U73" s="1"/>
    </row>
    <row r="74" spans="3:21" ht="29.15" customHeight="1" x14ac:dyDescent="0.35">
      <c r="C74" s="12"/>
      <c r="D74" s="12"/>
      <c r="E74" s="12"/>
      <c r="F74" s="12"/>
      <c r="G74" s="1"/>
      <c r="H74" s="1"/>
      <c r="I74" s="1"/>
      <c r="J74" s="1"/>
      <c r="K74" s="1"/>
      <c r="R74" s="1"/>
      <c r="S74" s="1"/>
      <c r="T74" s="1"/>
      <c r="U74" s="1"/>
    </row>
    <row r="75" spans="3:21" ht="29.15" customHeight="1" x14ac:dyDescent="0.35">
      <c r="C75" s="12"/>
      <c r="D75" s="12"/>
      <c r="E75" s="12"/>
      <c r="F75" s="12"/>
      <c r="G75" s="1"/>
      <c r="H75" s="1"/>
      <c r="I75" s="1"/>
      <c r="J75" s="1"/>
      <c r="K75" s="1"/>
      <c r="R75" s="1"/>
      <c r="S75" s="1"/>
      <c r="T75" s="1"/>
      <c r="U75" s="1"/>
    </row>
    <row r="76" spans="3:21" ht="29.15" customHeight="1" x14ac:dyDescent="0.35">
      <c r="C76" s="12"/>
      <c r="D76" s="12"/>
      <c r="E76" s="12"/>
      <c r="F76" s="12"/>
      <c r="G76" s="1"/>
      <c r="H76" s="1"/>
      <c r="I76" s="1"/>
      <c r="J76" s="1"/>
      <c r="K76" s="1"/>
      <c r="R76" s="1"/>
      <c r="S76" s="1"/>
      <c r="T76" s="1"/>
      <c r="U76" s="1"/>
    </row>
    <row r="77" spans="3:21" ht="29.15" customHeight="1" x14ac:dyDescent="0.35">
      <c r="C77" s="12"/>
      <c r="D77" s="12"/>
      <c r="E77" s="12"/>
      <c r="F77" s="12"/>
      <c r="G77" s="1"/>
      <c r="H77" s="1"/>
      <c r="I77" s="1"/>
      <c r="J77" s="1"/>
      <c r="K77" s="1"/>
      <c r="R77" s="1"/>
      <c r="S77" s="1"/>
      <c r="T77" s="1"/>
      <c r="U77" s="1"/>
    </row>
    <row r="78" spans="3:21" ht="29.15" customHeight="1" x14ac:dyDescent="0.35">
      <c r="C78" s="12"/>
      <c r="D78" s="12"/>
      <c r="E78" s="12"/>
      <c r="F78" s="12"/>
      <c r="G78" s="1"/>
      <c r="H78" s="1"/>
      <c r="I78" s="1"/>
      <c r="J78" s="1"/>
      <c r="K78" s="1"/>
      <c r="R78" s="1"/>
      <c r="S78" s="1"/>
      <c r="T78" s="1"/>
      <c r="U78" s="1"/>
    </row>
    <row r="79" spans="3:21" ht="29.15" customHeight="1" x14ac:dyDescent="0.35">
      <c r="C79" s="12"/>
      <c r="D79" s="12"/>
      <c r="E79" s="12"/>
      <c r="F79" s="12"/>
      <c r="G79" s="1"/>
      <c r="H79" s="1"/>
      <c r="I79" s="1"/>
      <c r="J79" s="1"/>
      <c r="K79" s="1"/>
      <c r="R79" s="1"/>
      <c r="S79" s="1"/>
      <c r="T79" s="1"/>
      <c r="U79" s="1"/>
    </row>
    <row r="80" spans="3:21" ht="29.15" customHeight="1" x14ac:dyDescent="0.35">
      <c r="C80" s="12"/>
      <c r="D80" s="12"/>
      <c r="E80" s="12"/>
      <c r="F80" s="12"/>
      <c r="G80" s="1"/>
      <c r="H80" s="1"/>
      <c r="I80" s="1"/>
      <c r="J80" s="1"/>
      <c r="K80" s="1"/>
      <c r="R80" s="1"/>
      <c r="S80" s="1"/>
      <c r="T80" s="1"/>
      <c r="U80" s="1"/>
    </row>
    <row r="81" spans="3:21" ht="29.15" customHeight="1" x14ac:dyDescent="0.35">
      <c r="C81" s="12"/>
      <c r="D81" s="12"/>
      <c r="E81" s="12"/>
      <c r="F81" s="12"/>
      <c r="G81" s="1"/>
      <c r="H81" s="1"/>
      <c r="I81" s="1"/>
      <c r="J81" s="1"/>
      <c r="K81" s="1"/>
      <c r="R81" s="1"/>
      <c r="S81" s="1"/>
      <c r="T81" s="1"/>
      <c r="U81" s="1"/>
    </row>
    <row r="82" spans="3:21" ht="29.15" customHeight="1" x14ac:dyDescent="0.35">
      <c r="C82" s="12"/>
      <c r="D82" s="12"/>
      <c r="E82" s="12"/>
      <c r="F82" s="12"/>
      <c r="G82" s="1"/>
      <c r="H82" s="1"/>
      <c r="I82" s="1"/>
      <c r="J82" s="1"/>
      <c r="K82" s="1"/>
      <c r="R82" s="1"/>
      <c r="S82" s="1"/>
      <c r="T82" s="1"/>
      <c r="U82" s="1"/>
    </row>
    <row r="83" spans="3:21" ht="29.15" customHeight="1" x14ac:dyDescent="0.35">
      <c r="C83" s="12"/>
      <c r="D83" s="12"/>
      <c r="E83" s="12"/>
      <c r="F83" s="12"/>
      <c r="G83" s="1"/>
      <c r="H83" s="1"/>
      <c r="I83" s="1"/>
      <c r="J83" s="1"/>
      <c r="K83" s="1"/>
      <c r="R83" s="1"/>
      <c r="S83" s="1"/>
      <c r="T83" s="1"/>
      <c r="U83" s="1"/>
    </row>
    <row r="84" spans="3:21" ht="29.15" customHeight="1" x14ac:dyDescent="0.35">
      <c r="C84" s="12"/>
      <c r="D84" s="12"/>
      <c r="E84" s="12"/>
      <c r="F84" s="12"/>
      <c r="G84" s="1"/>
      <c r="H84" s="1"/>
      <c r="I84" s="1"/>
      <c r="J84" s="1"/>
      <c r="K84" s="1"/>
      <c r="R84" s="1"/>
      <c r="S84" s="1"/>
      <c r="T84" s="1"/>
      <c r="U84" s="1"/>
    </row>
    <row r="85" spans="3:21" ht="29.15" customHeight="1" x14ac:dyDescent="0.35">
      <c r="C85" s="12"/>
      <c r="D85" s="12"/>
      <c r="E85" s="12"/>
      <c r="F85" s="12"/>
      <c r="G85" s="1"/>
      <c r="H85" s="1"/>
      <c r="I85" s="1"/>
      <c r="J85" s="1"/>
      <c r="K85" s="1"/>
      <c r="R85" s="1"/>
      <c r="S85" s="1"/>
      <c r="T85" s="1"/>
      <c r="U85" s="1"/>
    </row>
    <row r="86" spans="3:21" ht="29.15" customHeight="1" x14ac:dyDescent="0.35">
      <c r="C86" s="12"/>
      <c r="D86" s="12"/>
      <c r="E86" s="12"/>
      <c r="F86" s="12"/>
      <c r="G86" s="1"/>
      <c r="H86" s="1"/>
      <c r="I86" s="1"/>
      <c r="J86" s="1"/>
      <c r="K86" s="1"/>
      <c r="R86" s="1"/>
      <c r="S86" s="1"/>
      <c r="T86" s="1"/>
      <c r="U86" s="1"/>
    </row>
    <row r="87" spans="3:21" x14ac:dyDescent="0.35">
      <c r="C87" s="12"/>
      <c r="D87" s="12"/>
      <c r="E87" s="12"/>
      <c r="F87" s="12"/>
      <c r="G87" s="1"/>
      <c r="H87" s="1"/>
      <c r="I87" s="1"/>
      <c r="J87" s="1"/>
      <c r="K87" s="1"/>
      <c r="R87" s="1"/>
      <c r="S87" s="1"/>
      <c r="T87" s="1"/>
      <c r="U87" s="1"/>
    </row>
    <row r="88" spans="3:21" x14ac:dyDescent="0.35">
      <c r="C88" s="12"/>
      <c r="D88" s="12"/>
      <c r="E88" s="12"/>
      <c r="F88" s="12"/>
      <c r="G88" s="1"/>
      <c r="H88" s="1"/>
      <c r="I88" s="1"/>
      <c r="J88" s="1"/>
      <c r="K88" s="1"/>
      <c r="R88" s="1"/>
      <c r="S88" s="1"/>
      <c r="T88" s="1"/>
      <c r="U88" s="1"/>
    </row>
    <row r="89" spans="3:21" x14ac:dyDescent="0.35">
      <c r="C89" s="12"/>
      <c r="D89" s="12"/>
      <c r="E89" s="12"/>
      <c r="F89" s="12"/>
      <c r="G89" s="1"/>
      <c r="H89" s="1"/>
      <c r="I89" s="1"/>
      <c r="J89" s="1"/>
      <c r="K89" s="1"/>
      <c r="R89" s="1"/>
      <c r="S89" s="1"/>
      <c r="T89" s="1"/>
      <c r="U89" s="1"/>
    </row>
    <row r="90" spans="3:21" x14ac:dyDescent="0.35">
      <c r="C90" s="12"/>
      <c r="D90" s="12"/>
      <c r="E90" s="12"/>
      <c r="F90" s="12"/>
      <c r="G90" s="1"/>
      <c r="H90" s="1"/>
      <c r="I90" s="1"/>
      <c r="J90" s="1"/>
      <c r="K90" s="1"/>
      <c r="R90" s="1"/>
      <c r="S90" s="1"/>
      <c r="T90" s="1"/>
      <c r="U90" s="1"/>
    </row>
    <row r="91" spans="3:21" x14ac:dyDescent="0.35">
      <c r="C91" s="12"/>
      <c r="D91" s="12"/>
      <c r="E91" s="12"/>
      <c r="F91" s="12"/>
      <c r="G91" s="1"/>
      <c r="H91" s="1"/>
      <c r="I91" s="1"/>
      <c r="J91" s="1"/>
      <c r="K91" s="1"/>
      <c r="R91" s="1"/>
      <c r="S91" s="1"/>
      <c r="T91" s="1"/>
      <c r="U91" s="1"/>
    </row>
    <row r="92" spans="3:21" x14ac:dyDescent="0.35">
      <c r="C92" s="12"/>
      <c r="D92" s="12"/>
      <c r="E92" s="12"/>
      <c r="F92" s="12"/>
      <c r="G92" s="1"/>
      <c r="H92" s="1"/>
      <c r="I92" s="1"/>
      <c r="J92" s="1"/>
      <c r="K92" s="1"/>
      <c r="R92" s="1"/>
      <c r="S92" s="1"/>
      <c r="T92" s="1"/>
      <c r="U92" s="1"/>
    </row>
    <row r="93" spans="3:21" x14ac:dyDescent="0.35">
      <c r="C93" s="12"/>
      <c r="D93" s="12"/>
      <c r="E93" s="12"/>
      <c r="F93" s="12"/>
      <c r="G93" s="1"/>
      <c r="H93" s="1"/>
      <c r="I93" s="1"/>
      <c r="J93" s="1"/>
      <c r="K93" s="1"/>
      <c r="R93" s="1"/>
      <c r="S93" s="1"/>
      <c r="T93" s="1"/>
      <c r="U93" s="1"/>
    </row>
    <row r="94" spans="3:21" x14ac:dyDescent="0.35">
      <c r="C94" s="12"/>
      <c r="D94" s="12"/>
      <c r="E94" s="12"/>
      <c r="F94" s="12"/>
      <c r="G94" s="1"/>
      <c r="H94" s="1"/>
      <c r="I94" s="1"/>
      <c r="J94" s="1"/>
      <c r="K94" s="1"/>
      <c r="R94" s="1"/>
      <c r="S94" s="1"/>
      <c r="T94" s="1"/>
      <c r="U94" s="1"/>
    </row>
    <row r="95" spans="3:21" x14ac:dyDescent="0.35">
      <c r="C95" s="12"/>
      <c r="D95" s="12"/>
      <c r="E95" s="12"/>
      <c r="F95" s="12"/>
      <c r="G95" s="1"/>
      <c r="H95" s="1"/>
      <c r="I95" s="1"/>
      <c r="J95" s="1"/>
      <c r="K95" s="1"/>
      <c r="R95" s="1"/>
      <c r="S95" s="1"/>
      <c r="T95" s="1"/>
      <c r="U95" s="1"/>
    </row>
    <row r="96" spans="3:21" x14ac:dyDescent="0.35">
      <c r="C96" s="12"/>
      <c r="D96" s="12"/>
      <c r="E96" s="12"/>
      <c r="F96" s="12"/>
      <c r="G96" s="1"/>
      <c r="H96" s="1"/>
      <c r="I96" s="1"/>
      <c r="J96" s="1"/>
      <c r="K96" s="1"/>
      <c r="R96" s="1"/>
      <c r="S96" s="1"/>
      <c r="T96" s="1"/>
      <c r="U96" s="1"/>
    </row>
    <row r="97" spans="3:21" x14ac:dyDescent="0.35">
      <c r="C97" s="12"/>
      <c r="D97" s="12"/>
      <c r="E97" s="12"/>
      <c r="F97" s="12"/>
      <c r="G97" s="1"/>
      <c r="H97" s="1"/>
      <c r="I97" s="1"/>
      <c r="J97" s="1"/>
      <c r="K97" s="1"/>
      <c r="R97" s="1"/>
      <c r="S97" s="1"/>
      <c r="T97" s="1"/>
      <c r="U97" s="1"/>
    </row>
    <row r="98" spans="3:21" x14ac:dyDescent="0.35">
      <c r="C98" s="12"/>
      <c r="D98" s="12"/>
      <c r="E98" s="12"/>
      <c r="F98" s="12"/>
      <c r="G98" s="1"/>
      <c r="H98" s="1"/>
      <c r="I98" s="1"/>
      <c r="J98" s="1"/>
      <c r="K98" s="1"/>
      <c r="R98" s="1"/>
      <c r="S98" s="1"/>
      <c r="T98" s="1"/>
      <c r="U98" s="1"/>
    </row>
    <row r="99" spans="3:21" x14ac:dyDescent="0.35">
      <c r="C99" s="12"/>
      <c r="D99" s="12"/>
      <c r="E99" s="12"/>
      <c r="F99" s="12"/>
      <c r="G99" s="1"/>
      <c r="H99" s="1"/>
      <c r="I99" s="1"/>
      <c r="J99" s="1"/>
      <c r="K99" s="1"/>
      <c r="R99" s="1"/>
      <c r="S99" s="1"/>
      <c r="T99" s="1"/>
      <c r="U99" s="1"/>
    </row>
    <row r="100" spans="3:21" x14ac:dyDescent="0.35">
      <c r="C100" s="12"/>
      <c r="D100" s="12"/>
      <c r="E100" s="12"/>
      <c r="F100" s="12"/>
      <c r="G100" s="1"/>
      <c r="H100" s="1"/>
      <c r="I100" s="1"/>
      <c r="J100" s="1"/>
      <c r="K100" s="1"/>
      <c r="R100" s="1"/>
      <c r="S100" s="1"/>
      <c r="T100" s="1"/>
      <c r="U100" s="1"/>
    </row>
    <row r="101" spans="3:21" x14ac:dyDescent="0.35">
      <c r="C101" s="12"/>
      <c r="D101" s="12"/>
      <c r="E101" s="12"/>
      <c r="F101" s="12"/>
      <c r="G101" s="1"/>
      <c r="H101" s="1"/>
      <c r="I101" s="1"/>
      <c r="J101" s="1"/>
      <c r="K101" s="1"/>
      <c r="R101" s="1"/>
      <c r="S101" s="1"/>
      <c r="T101" s="1"/>
      <c r="U101" s="1"/>
    </row>
    <row r="102" spans="3:21" x14ac:dyDescent="0.35">
      <c r="C102" s="12"/>
      <c r="D102" s="12"/>
      <c r="E102" s="12"/>
      <c r="F102" s="12"/>
      <c r="G102" s="1"/>
      <c r="H102" s="1"/>
      <c r="I102" s="1"/>
      <c r="J102" s="1"/>
      <c r="K102" s="1"/>
      <c r="R102" s="1"/>
      <c r="S102" s="1"/>
      <c r="T102" s="1"/>
      <c r="U102" s="1"/>
    </row>
    <row r="103" spans="3:21" x14ac:dyDescent="0.35">
      <c r="C103" s="12"/>
      <c r="D103" s="12"/>
      <c r="E103" s="12"/>
      <c r="F103" s="12"/>
      <c r="G103" s="1"/>
      <c r="H103" s="1"/>
      <c r="I103" s="1"/>
      <c r="J103" s="1"/>
      <c r="K103" s="1"/>
      <c r="R103" s="1"/>
      <c r="S103" s="1"/>
      <c r="T103" s="1"/>
      <c r="U103" s="1"/>
    </row>
    <row r="104" spans="3:21" x14ac:dyDescent="0.35">
      <c r="C104" s="12"/>
      <c r="D104" s="12"/>
      <c r="E104" s="12"/>
      <c r="F104" s="12"/>
      <c r="G104" s="1"/>
      <c r="H104" s="1"/>
      <c r="I104" s="1"/>
      <c r="J104" s="1"/>
      <c r="K104" s="1"/>
      <c r="R104" s="1"/>
      <c r="S104" s="1"/>
      <c r="T104" s="1"/>
      <c r="U104" s="1"/>
    </row>
    <row r="105" spans="3:21" x14ac:dyDescent="0.35">
      <c r="C105" s="12"/>
      <c r="D105" s="12"/>
      <c r="E105" s="12"/>
      <c r="F105" s="12"/>
      <c r="G105" s="1"/>
      <c r="H105" s="1"/>
      <c r="I105" s="1"/>
      <c r="J105" s="1"/>
      <c r="K105" s="1"/>
      <c r="R105" s="1"/>
      <c r="S105" s="1"/>
      <c r="T105" s="1"/>
      <c r="U105" s="1"/>
    </row>
    <row r="106" spans="3:21" x14ac:dyDescent="0.35">
      <c r="C106" s="12"/>
      <c r="D106" s="12"/>
      <c r="E106" s="12"/>
      <c r="F106" s="12"/>
      <c r="G106" s="1"/>
      <c r="H106" s="1"/>
      <c r="I106" s="1"/>
      <c r="J106" s="1"/>
      <c r="K106" s="1"/>
      <c r="R106" s="1"/>
      <c r="S106" s="1"/>
      <c r="T106" s="1"/>
      <c r="U106" s="1"/>
    </row>
    <row r="107" spans="3:21" x14ac:dyDescent="0.35">
      <c r="C107" s="12"/>
      <c r="D107" s="12"/>
      <c r="E107" s="12"/>
      <c r="F107" s="12"/>
      <c r="G107" s="1"/>
      <c r="H107" s="1"/>
      <c r="I107" s="1"/>
      <c r="J107" s="1"/>
      <c r="K107" s="1"/>
      <c r="R107" s="1"/>
      <c r="S107" s="1"/>
      <c r="T107" s="1"/>
      <c r="U107" s="1"/>
    </row>
    <row r="108" spans="3:21" x14ac:dyDescent="0.35">
      <c r="C108" s="12"/>
      <c r="D108" s="12"/>
      <c r="E108" s="12"/>
      <c r="F108" s="12"/>
      <c r="G108" s="1"/>
      <c r="H108" s="1"/>
      <c r="I108" s="1"/>
      <c r="J108" s="1"/>
      <c r="K108" s="1"/>
      <c r="R108" s="1"/>
      <c r="S108" s="1"/>
      <c r="T108" s="1"/>
      <c r="U108" s="1"/>
    </row>
    <row r="109" spans="3:21" x14ac:dyDescent="0.35">
      <c r="C109" s="12"/>
      <c r="D109" s="12"/>
      <c r="E109" s="12"/>
      <c r="F109" s="12"/>
      <c r="G109" s="1"/>
      <c r="H109" s="1"/>
      <c r="I109" s="1"/>
      <c r="J109" s="1"/>
      <c r="K109" s="1"/>
      <c r="R109" s="1"/>
      <c r="S109" s="1"/>
      <c r="T109" s="1"/>
      <c r="U109" s="1"/>
    </row>
    <row r="110" spans="3:21" x14ac:dyDescent="0.35">
      <c r="C110" s="12"/>
      <c r="D110" s="12"/>
      <c r="E110" s="12"/>
      <c r="F110" s="12"/>
      <c r="G110" s="1"/>
      <c r="H110" s="1"/>
      <c r="I110" s="1"/>
      <c r="J110" s="1"/>
      <c r="K110" s="1"/>
      <c r="R110" s="1"/>
      <c r="S110" s="1"/>
      <c r="T110" s="1"/>
      <c r="U110" s="1"/>
    </row>
    <row r="111" spans="3:21" x14ac:dyDescent="0.35">
      <c r="C111" s="12"/>
      <c r="D111" s="12"/>
      <c r="E111" s="12"/>
      <c r="F111" s="12"/>
      <c r="G111" s="1"/>
      <c r="H111" s="1"/>
      <c r="I111" s="1"/>
      <c r="J111" s="1"/>
      <c r="K111" s="1"/>
      <c r="R111" s="1"/>
      <c r="S111" s="1"/>
      <c r="T111" s="1"/>
      <c r="U111" s="1"/>
    </row>
    <row r="112" spans="3:21" x14ac:dyDescent="0.35">
      <c r="C112" s="12"/>
      <c r="D112" s="12"/>
      <c r="E112" s="12"/>
      <c r="F112" s="12"/>
      <c r="G112" s="1"/>
      <c r="H112" s="1"/>
      <c r="I112" s="1"/>
      <c r="J112" s="1"/>
      <c r="K112" s="1"/>
      <c r="R112" s="1"/>
      <c r="S112" s="1"/>
      <c r="T112" s="1"/>
      <c r="U112" s="1"/>
    </row>
    <row r="113" spans="3:21" x14ac:dyDescent="0.35">
      <c r="C113" s="12"/>
      <c r="D113" s="12"/>
      <c r="E113" s="12"/>
      <c r="F113" s="12"/>
      <c r="G113" s="1"/>
      <c r="H113" s="1"/>
      <c r="I113" s="1"/>
      <c r="J113" s="1"/>
      <c r="K113" s="1"/>
      <c r="R113" s="1"/>
      <c r="S113" s="1"/>
      <c r="T113" s="1"/>
      <c r="U113" s="1"/>
    </row>
  </sheetData>
  <mergeCells count="9">
    <mergeCell ref="C44:G44"/>
    <mergeCell ref="C45:G45"/>
    <mergeCell ref="B23:G24"/>
    <mergeCell ref="C27:G27"/>
    <mergeCell ref="H27:K27"/>
    <mergeCell ref="A40:G40"/>
    <mergeCell ref="C41:G41"/>
    <mergeCell ref="C42:G42"/>
    <mergeCell ref="C43:G43"/>
  </mergeCells>
  <pageMargins left="0.25" right="0.25" top="0.75" bottom="0.75" header="0.3" footer="0.3"/>
  <pageSetup scale="35" orientation="landscape" r:id="rId1"/>
  <headerFooter>
    <oddHeader xml:space="preserve">&amp;C&amp;26ALAMO AREA WRESTLING OFFICIALS ASSOCIATION PAY SHEET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9734-8CC9-4224-AC39-FF7F683A243D}">
  <dimension ref="A1:T25"/>
  <sheetViews>
    <sheetView workbookViewId="0">
      <selection activeCell="L23" sqref="L23"/>
    </sheetView>
  </sheetViews>
  <sheetFormatPr defaultRowHeight="14.5" x14ac:dyDescent="0.35"/>
  <cols>
    <col min="2" max="2" width="3.54296875" customWidth="1"/>
    <col min="15" max="15" width="17.453125" customWidth="1"/>
    <col min="17" max="17" width="3.54296875" customWidth="1"/>
    <col min="19" max="19" width="11.453125" customWidth="1"/>
  </cols>
  <sheetData>
    <row r="1" spans="1:19" x14ac:dyDescent="0.35">
      <c r="A1" t="s">
        <v>31</v>
      </c>
    </row>
    <row r="2" spans="1:19" x14ac:dyDescent="0.35">
      <c r="A2" t="s">
        <v>32</v>
      </c>
    </row>
    <row r="5" spans="1:19" x14ac:dyDescent="0.35">
      <c r="A5" s="119" t="s">
        <v>9</v>
      </c>
      <c r="B5" s="119"/>
      <c r="C5" s="119"/>
    </row>
    <row r="6" spans="1:19" x14ac:dyDescent="0.35">
      <c r="A6" s="74">
        <v>1</v>
      </c>
      <c r="B6" t="s">
        <v>33</v>
      </c>
      <c r="C6" s="74">
        <v>2</v>
      </c>
    </row>
    <row r="9" spans="1:19" x14ac:dyDescent="0.35">
      <c r="A9" s="119" t="s">
        <v>34</v>
      </c>
      <c r="B9" s="119"/>
      <c r="C9" s="119"/>
      <c r="E9" s="119" t="s">
        <v>35</v>
      </c>
      <c r="F9" s="119"/>
      <c r="G9" s="119"/>
      <c r="I9" s="119" t="s">
        <v>36</v>
      </c>
      <c r="J9" s="119"/>
      <c r="K9" s="119"/>
      <c r="M9" s="119" t="s">
        <v>37</v>
      </c>
      <c r="N9" s="119"/>
      <c r="O9" s="119"/>
      <c r="R9" t="s">
        <v>19</v>
      </c>
      <c r="S9" s="74" t="s">
        <v>38</v>
      </c>
    </row>
    <row r="10" spans="1:19" x14ac:dyDescent="0.35">
      <c r="A10" s="75">
        <v>1</v>
      </c>
      <c r="B10" s="76" t="s">
        <v>33</v>
      </c>
      <c r="C10" s="75">
        <v>2</v>
      </c>
      <c r="E10" s="75">
        <v>1</v>
      </c>
      <c r="F10" s="76" t="s">
        <v>33</v>
      </c>
      <c r="G10" s="75">
        <v>3</v>
      </c>
      <c r="I10" s="74">
        <v>1</v>
      </c>
      <c r="J10" t="s">
        <v>33</v>
      </c>
      <c r="K10" s="74" t="s">
        <v>39</v>
      </c>
      <c r="S10" s="74" t="s">
        <v>40</v>
      </c>
    </row>
    <row r="11" spans="1:19" x14ac:dyDescent="0.35">
      <c r="A11" s="75">
        <v>2</v>
      </c>
      <c r="B11" s="76" t="s">
        <v>33</v>
      </c>
      <c r="C11" s="75">
        <v>1</v>
      </c>
      <c r="E11" s="74">
        <v>2</v>
      </c>
      <c r="F11" t="s">
        <v>33</v>
      </c>
      <c r="G11" s="74" t="s">
        <v>39</v>
      </c>
      <c r="I11" s="75">
        <v>2</v>
      </c>
      <c r="J11" s="76" t="s">
        <v>33</v>
      </c>
      <c r="K11" s="75">
        <v>3</v>
      </c>
      <c r="M11" t="s">
        <v>41</v>
      </c>
      <c r="P11">
        <f>3*52</f>
        <v>156</v>
      </c>
      <c r="Q11" s="77" t="s">
        <v>42</v>
      </c>
      <c r="R11" s="78">
        <v>15</v>
      </c>
      <c r="S11" s="78">
        <f>+P11+R11</f>
        <v>171</v>
      </c>
    </row>
    <row r="12" spans="1:19" x14ac:dyDescent="0.35">
      <c r="A12" s="74">
        <v>3</v>
      </c>
      <c r="B12" t="s">
        <v>33</v>
      </c>
      <c r="C12" s="74" t="s">
        <v>39</v>
      </c>
      <c r="E12" s="75">
        <v>3</v>
      </c>
      <c r="F12" s="76" t="s">
        <v>33</v>
      </c>
      <c r="G12" s="75">
        <v>1</v>
      </c>
      <c r="I12" s="75">
        <v>3</v>
      </c>
      <c r="J12" s="76" t="s">
        <v>33</v>
      </c>
      <c r="K12" s="75">
        <v>2</v>
      </c>
    </row>
    <row r="15" spans="1:19" x14ac:dyDescent="0.35">
      <c r="A15" s="119" t="s">
        <v>43</v>
      </c>
      <c r="B15" s="119"/>
      <c r="C15" s="119"/>
      <c r="E15" s="119" t="s">
        <v>44</v>
      </c>
      <c r="F15" s="119"/>
      <c r="G15" s="119"/>
      <c r="I15" s="119" t="s">
        <v>45</v>
      </c>
      <c r="J15" s="119"/>
      <c r="K15" s="119"/>
      <c r="M15" s="119" t="s">
        <v>46</v>
      </c>
      <c r="N15" s="119"/>
      <c r="O15" s="119"/>
    </row>
    <row r="16" spans="1:19" x14ac:dyDescent="0.35">
      <c r="A16" s="79">
        <v>1</v>
      </c>
      <c r="B16" s="80" t="s">
        <v>33</v>
      </c>
      <c r="C16" s="79">
        <v>2</v>
      </c>
      <c r="E16" s="79">
        <v>1</v>
      </c>
      <c r="F16" s="80" t="s">
        <v>33</v>
      </c>
      <c r="G16" s="79">
        <v>3</v>
      </c>
      <c r="I16" s="79">
        <v>1</v>
      </c>
      <c r="J16" s="80" t="s">
        <v>33</v>
      </c>
      <c r="K16" s="79">
        <v>4</v>
      </c>
      <c r="R16" t="s">
        <v>19</v>
      </c>
      <c r="S16" t="s">
        <v>47</v>
      </c>
    </row>
    <row r="17" spans="1:20" x14ac:dyDescent="0.35">
      <c r="A17" s="79">
        <v>2</v>
      </c>
      <c r="B17" s="80" t="s">
        <v>33</v>
      </c>
      <c r="C17" s="79">
        <v>1</v>
      </c>
      <c r="E17" s="75">
        <v>2</v>
      </c>
      <c r="F17" s="76" t="s">
        <v>33</v>
      </c>
      <c r="G17" s="75">
        <v>4</v>
      </c>
      <c r="I17" s="75">
        <v>2</v>
      </c>
      <c r="J17" s="76" t="s">
        <v>33</v>
      </c>
      <c r="K17" s="75">
        <v>3</v>
      </c>
      <c r="M17" t="s">
        <v>48</v>
      </c>
      <c r="P17">
        <f>3*52</f>
        <v>156</v>
      </c>
      <c r="Q17" s="77" t="s">
        <v>42</v>
      </c>
      <c r="R17" s="78">
        <v>15</v>
      </c>
      <c r="S17" s="78">
        <f>+P17+R17</f>
        <v>171</v>
      </c>
      <c r="T17" t="s">
        <v>49</v>
      </c>
    </row>
    <row r="18" spans="1:20" x14ac:dyDescent="0.35">
      <c r="A18" s="75">
        <v>3</v>
      </c>
      <c r="B18" s="76" t="s">
        <v>33</v>
      </c>
      <c r="C18" s="75">
        <v>4</v>
      </c>
      <c r="E18" s="79">
        <v>3</v>
      </c>
      <c r="F18" s="80" t="s">
        <v>33</v>
      </c>
      <c r="G18" s="79">
        <v>1</v>
      </c>
      <c r="I18" s="75">
        <v>3</v>
      </c>
      <c r="J18" s="76" t="s">
        <v>33</v>
      </c>
      <c r="K18" s="75">
        <v>2</v>
      </c>
      <c r="M18" t="s">
        <v>50</v>
      </c>
      <c r="P18">
        <f>3*(52+26)</f>
        <v>234</v>
      </c>
      <c r="Q18" s="77" t="s">
        <v>42</v>
      </c>
      <c r="R18" s="78">
        <v>15</v>
      </c>
      <c r="S18" s="78">
        <f>+P18+R18</f>
        <v>249</v>
      </c>
      <c r="T18" t="s">
        <v>51</v>
      </c>
    </row>
    <row r="19" spans="1:20" x14ac:dyDescent="0.35">
      <c r="A19" s="75">
        <v>4</v>
      </c>
      <c r="B19" s="76" t="s">
        <v>33</v>
      </c>
      <c r="C19" s="75">
        <v>3</v>
      </c>
      <c r="E19" s="75">
        <v>4</v>
      </c>
      <c r="F19" s="76" t="s">
        <v>33</v>
      </c>
      <c r="G19" s="75">
        <v>2</v>
      </c>
      <c r="I19" s="79">
        <v>4</v>
      </c>
      <c r="J19" s="80" t="s">
        <v>33</v>
      </c>
      <c r="K19" s="79">
        <v>1</v>
      </c>
    </row>
    <row r="24" spans="1:20" x14ac:dyDescent="0.35">
      <c r="R24" s="78"/>
      <c r="S24" s="78"/>
    </row>
    <row r="25" spans="1:20" x14ac:dyDescent="0.35">
      <c r="R25" s="78"/>
      <c r="S25" s="78"/>
    </row>
  </sheetData>
  <mergeCells count="9">
    <mergeCell ref="A15:C15"/>
    <mergeCell ref="E15:G15"/>
    <mergeCell ref="I15:K15"/>
    <mergeCell ref="M15:O15"/>
    <mergeCell ref="A5:C5"/>
    <mergeCell ref="A9:C9"/>
    <mergeCell ref="E9:G9"/>
    <mergeCell ref="I9:K9"/>
    <mergeCell ref="M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Varsity - Duals v2</vt:lpstr>
      <vt:lpstr>JV Tournament v2</vt:lpstr>
      <vt:lpstr>Tri - Quad - Duals Matrix</vt:lpstr>
      <vt:lpstr>'JV Tournament v2'!Print_Area</vt:lpstr>
      <vt:lpstr>'Varsity - Duals 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thill</dc:creator>
  <cp:lastModifiedBy>terry in texas</cp:lastModifiedBy>
  <cp:lastPrinted>2023-11-02T21:50:18Z</cp:lastPrinted>
  <dcterms:created xsi:type="dcterms:W3CDTF">2019-12-02T18:42:38Z</dcterms:created>
  <dcterms:modified xsi:type="dcterms:W3CDTF">2023-11-03T19:39:30Z</dcterms:modified>
</cp:coreProperties>
</file>